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pn1329121.sharepoint.com/sites/OKBMalietoren/Gedeelde documenten/Marketing &amp; communicatie/Toolkit/"/>
    </mc:Choice>
  </mc:AlternateContent>
  <xr:revisionPtr revIDLastSave="0" documentId="8_{3007C0A1-AD44-43FC-BBDC-5813CF93950F}" xr6:coauthVersionLast="47" xr6:coauthVersionMax="47" xr10:uidLastSave="{00000000-0000-0000-0000-000000000000}"/>
  <bookViews>
    <workbookView xWindow="-120" yWindow="-120" windowWidth="29040" windowHeight="15720" xr2:uid="{5B726500-7E0B-4272-8B21-39E9E7A97865}"/>
  </bookViews>
  <sheets>
    <sheet name="Exploitatiebegrotingen" sheetId="1" r:id="rId1"/>
    <sheet name="Privé &amp; Aflossingscap." sheetId="2" r:id="rId2"/>
    <sheet name="Liquiditeitsbegroting" sheetId="3" r:id="rId3"/>
    <sheet name="Investeringsplan" sheetId="4" r:id="rId4"/>
    <sheet name="Aflossingsschema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6" i="3" l="1"/>
  <c r="B36" i="3"/>
  <c r="B38" i="3"/>
  <c r="B37" i="3"/>
  <c r="N10" i="3"/>
  <c r="B9" i="3"/>
  <c r="B10" i="3"/>
  <c r="B34" i="3"/>
  <c r="E9" i="1"/>
  <c r="B33" i="3"/>
  <c r="M39" i="5"/>
  <c r="L39" i="5"/>
  <c r="K39" i="5"/>
  <c r="J39" i="5"/>
  <c r="I39" i="5"/>
  <c r="H39" i="5"/>
  <c r="G39" i="5"/>
  <c r="F39" i="5"/>
  <c r="E39" i="5"/>
  <c r="D39" i="5"/>
  <c r="C39" i="5"/>
  <c r="B39" i="5"/>
  <c r="M31" i="5"/>
  <c r="L31" i="5"/>
  <c r="K31" i="5"/>
  <c r="J31" i="5"/>
  <c r="I31" i="5"/>
  <c r="H31" i="5"/>
  <c r="G31" i="5"/>
  <c r="F31" i="5"/>
  <c r="E31" i="5"/>
  <c r="D31" i="5"/>
  <c r="C31" i="5"/>
  <c r="B31" i="5"/>
  <c r="M23" i="5"/>
  <c r="L23" i="5"/>
  <c r="K23" i="5"/>
  <c r="J23" i="5"/>
  <c r="I23" i="5"/>
  <c r="H23" i="5"/>
  <c r="G23" i="5"/>
  <c r="F23" i="5"/>
  <c r="E23" i="5"/>
  <c r="D23" i="5"/>
  <c r="C23" i="5"/>
  <c r="B23" i="5"/>
  <c r="M15" i="5"/>
  <c r="L15" i="5"/>
  <c r="K15" i="5"/>
  <c r="J15" i="5"/>
  <c r="I15" i="5"/>
  <c r="H15" i="5"/>
  <c r="G15" i="5"/>
  <c r="F15" i="5"/>
  <c r="E15" i="5"/>
  <c r="D15" i="5"/>
  <c r="C15" i="5"/>
  <c r="B15" i="5"/>
  <c r="B10" i="5"/>
  <c r="C7" i="5"/>
  <c r="D7" i="5"/>
  <c r="E7" i="5"/>
  <c r="F7" i="5"/>
  <c r="G7" i="5"/>
  <c r="H7" i="5"/>
  <c r="I7" i="5"/>
  <c r="J7" i="5"/>
  <c r="K7" i="5"/>
  <c r="L7" i="5"/>
  <c r="M7" i="5"/>
  <c r="B4" i="5" l="1"/>
  <c r="B7" i="5"/>
  <c r="B2" i="5"/>
  <c r="M33" i="3"/>
  <c r="L33" i="3"/>
  <c r="K33" i="3"/>
  <c r="J33" i="3"/>
  <c r="I33" i="3"/>
  <c r="H33" i="3"/>
  <c r="G33" i="3"/>
  <c r="F33" i="3"/>
  <c r="E33" i="3"/>
  <c r="D33" i="3"/>
  <c r="C33" i="3"/>
  <c r="J16" i="3"/>
  <c r="M16" i="3"/>
  <c r="M17" i="3"/>
  <c r="L17" i="3"/>
  <c r="K17" i="3"/>
  <c r="J17" i="3"/>
  <c r="I17" i="3"/>
  <c r="H17" i="3"/>
  <c r="G17" i="3"/>
  <c r="F17" i="3"/>
  <c r="E17" i="3"/>
  <c r="D17" i="3"/>
  <c r="C17" i="3"/>
  <c r="B17" i="3"/>
  <c r="R32" i="2"/>
  <c r="R30" i="2"/>
  <c r="R23" i="2"/>
  <c r="R21" i="2"/>
  <c r="R14" i="2"/>
  <c r="R12" i="2"/>
  <c r="R7" i="2"/>
  <c r="R5" i="2"/>
  <c r="R3" i="2"/>
  <c r="N34" i="4"/>
  <c r="I28" i="4"/>
  <c r="N32" i="4"/>
  <c r="N31" i="4" s="1"/>
  <c r="U20" i="4"/>
  <c r="T18" i="4"/>
  <c r="N29" i="4" s="1"/>
  <c r="N33" i="4" s="1"/>
  <c r="U16" i="4"/>
  <c r="U15" i="4"/>
  <c r="S14" i="4"/>
  <c r="U14" i="4" s="1"/>
  <c r="U12" i="4"/>
  <c r="U11" i="4"/>
  <c r="U9" i="4"/>
  <c r="U8" i="4"/>
  <c r="U7" i="4"/>
  <c r="U6" i="4"/>
  <c r="U5" i="4"/>
  <c r="U4" i="4"/>
  <c r="U3" i="4"/>
  <c r="U2" i="4"/>
  <c r="N32" i="3"/>
  <c r="N22" i="3"/>
  <c r="N21" i="3"/>
  <c r="N20" i="3"/>
  <c r="N19" i="3"/>
  <c r="N18" i="3"/>
  <c r="M15" i="3"/>
  <c r="L15" i="3"/>
  <c r="K15" i="3"/>
  <c r="J15" i="3"/>
  <c r="I15" i="3"/>
  <c r="H15" i="3"/>
  <c r="G15" i="3"/>
  <c r="F15" i="3"/>
  <c r="E15" i="3"/>
  <c r="D15" i="3"/>
  <c r="C15" i="3"/>
  <c r="B15" i="3"/>
  <c r="N14" i="3"/>
  <c r="N13" i="3"/>
  <c r="J10" i="3"/>
  <c r="I10" i="3"/>
  <c r="M9" i="3"/>
  <c r="M10" i="3" s="1"/>
  <c r="L9" i="3"/>
  <c r="L10" i="3" s="1"/>
  <c r="K9" i="3"/>
  <c r="J9" i="3"/>
  <c r="I9" i="3"/>
  <c r="H9" i="3"/>
  <c r="G9" i="3"/>
  <c r="G10" i="3" s="1"/>
  <c r="F9" i="3"/>
  <c r="E9" i="3"/>
  <c r="E10" i="3" s="1"/>
  <c r="D9" i="3"/>
  <c r="D10" i="3" s="1"/>
  <c r="C9" i="3"/>
  <c r="N8" i="3"/>
  <c r="N7" i="3"/>
  <c r="G4" i="1"/>
  <c r="H4" i="1" s="1"/>
  <c r="G30" i="2"/>
  <c r="R34" i="2" s="1"/>
  <c r="G28" i="2"/>
  <c r="G18" i="2"/>
  <c r="M11" i="2"/>
  <c r="M20" i="2" s="1"/>
  <c r="M29" i="2" s="1"/>
  <c r="E53" i="1"/>
  <c r="E38" i="1"/>
  <c r="E47" i="1"/>
  <c r="E44" i="1"/>
  <c r="H34" i="1"/>
  <c r="H17" i="1" s="1"/>
  <c r="H19" i="1" s="1"/>
  <c r="G34" i="1"/>
  <c r="G17" i="1" s="1"/>
  <c r="G19" i="1" s="1"/>
  <c r="F34" i="1"/>
  <c r="F17" i="1" s="1"/>
  <c r="F19" i="1" s="1"/>
  <c r="E34" i="1"/>
  <c r="E17" i="1" s="1"/>
  <c r="E19" i="1" s="1"/>
  <c r="H9" i="1"/>
  <c r="H21" i="1" s="1"/>
  <c r="G9" i="1"/>
  <c r="F9" i="1"/>
  <c r="N9" i="3" l="1"/>
  <c r="I34" i="3"/>
  <c r="I36" i="3" s="1"/>
  <c r="K34" i="3"/>
  <c r="K36" i="3" s="1"/>
  <c r="C34" i="3"/>
  <c r="S36" i="2"/>
  <c r="B5" i="5"/>
  <c r="C2" i="5" s="1"/>
  <c r="C4" i="5" s="1"/>
  <c r="U18" i="4"/>
  <c r="S18" i="4"/>
  <c r="S21" i="4" s="1"/>
  <c r="K10" i="3"/>
  <c r="N17" i="3"/>
  <c r="G16" i="3"/>
  <c r="G34" i="3" s="1"/>
  <c r="G36" i="3" s="1"/>
  <c r="C10" i="3"/>
  <c r="L34" i="3"/>
  <c r="L36" i="3" s="1"/>
  <c r="F34" i="3"/>
  <c r="D16" i="3"/>
  <c r="D34" i="3" s="1"/>
  <c r="D36" i="3" s="1"/>
  <c r="N15" i="3"/>
  <c r="N33" i="3"/>
  <c r="E34" i="3"/>
  <c r="E36" i="3" s="1"/>
  <c r="M34" i="3"/>
  <c r="M36" i="3" s="1"/>
  <c r="H34" i="3"/>
  <c r="J34" i="3"/>
  <c r="J36" i="3" s="1"/>
  <c r="F10" i="3"/>
  <c r="H10" i="3"/>
  <c r="R25" i="2"/>
  <c r="S27" i="2" s="1"/>
  <c r="R16" i="2"/>
  <c r="S18" i="2" s="1"/>
  <c r="S9" i="2"/>
  <c r="F21" i="1"/>
  <c r="F25" i="1" s="1"/>
  <c r="H25" i="1"/>
  <c r="G21" i="1"/>
  <c r="G25" i="1" s="1"/>
  <c r="E21" i="1"/>
  <c r="E25" i="1" s="1"/>
  <c r="H36" i="3" l="1"/>
  <c r="F36" i="3"/>
  <c r="C36" i="3"/>
  <c r="S39" i="2"/>
  <c r="C5" i="5"/>
  <c r="D2" i="5" s="1"/>
  <c r="D4" i="5" s="1"/>
  <c r="T25" i="4"/>
  <c r="U21" i="4"/>
  <c r="U23" i="4" s="1"/>
  <c r="S23" i="4"/>
  <c r="N34" i="3"/>
  <c r="N16" i="3"/>
  <c r="C4" i="3"/>
  <c r="C37" i="3" s="1"/>
  <c r="C38" i="3" l="1"/>
  <c r="D4" i="3" s="1"/>
  <c r="D37" i="3" s="1"/>
  <c r="D38" i="3" s="1"/>
  <c r="E4" i="3" s="1"/>
  <c r="E37" i="3" s="1"/>
  <c r="E38" i="3" s="1"/>
  <c r="F4" i="3" s="1"/>
  <c r="F37" i="3" s="1"/>
  <c r="F38" i="3" s="1"/>
  <c r="G4" i="3" s="1"/>
  <c r="G37" i="3" s="1"/>
  <c r="G38" i="3" s="1"/>
  <c r="H4" i="3" s="1"/>
  <c r="H37" i="3" s="1"/>
  <c r="H38" i="3" s="1"/>
  <c r="I4" i="3" s="1"/>
  <c r="I37" i="3" s="1"/>
  <c r="I38" i="3" s="1"/>
  <c r="J4" i="3" s="1"/>
  <c r="J37" i="3" s="1"/>
  <c r="J38" i="3" s="1"/>
  <c r="K4" i="3" s="1"/>
  <c r="K37" i="3" s="1"/>
  <c r="K38" i="3" s="1"/>
  <c r="L4" i="3" s="1"/>
  <c r="L37" i="3" s="1"/>
  <c r="L38" i="3" s="1"/>
  <c r="M4" i="3" s="1"/>
  <c r="M37" i="3" s="1"/>
  <c r="M38" i="3" s="1"/>
  <c r="D5" i="5"/>
  <c r="E2" i="5" s="1"/>
  <c r="E4" i="5" s="1"/>
  <c r="E5" i="5" l="1"/>
  <c r="F2" i="5" s="1"/>
  <c r="F4" i="5" s="1"/>
  <c r="F5" i="5" l="1"/>
  <c r="G2" i="5" s="1"/>
  <c r="G4" i="5" s="1"/>
  <c r="G5" i="5" l="1"/>
  <c r="H2" i="5" s="1"/>
  <c r="H4" i="5" s="1"/>
  <c r="H5" i="5" l="1"/>
  <c r="I2" i="5" s="1"/>
  <c r="I4" i="5" s="1"/>
  <c r="I5" i="5" l="1"/>
  <c r="J2" i="5" s="1"/>
  <c r="J4" i="5" s="1"/>
  <c r="J5" i="5" l="1"/>
  <c r="K2" i="5" s="1"/>
  <c r="K4" i="5" s="1"/>
  <c r="K5" i="5" l="1"/>
  <c r="L2" i="5" s="1"/>
  <c r="L4" i="5" s="1"/>
  <c r="L5" i="5" l="1"/>
  <c r="M2" i="5" s="1"/>
  <c r="M4" i="5" s="1"/>
  <c r="M5" i="5" l="1"/>
  <c r="B12" i="5" s="1"/>
  <c r="B13" i="5" l="1"/>
  <c r="C10" i="5" s="1"/>
  <c r="C12" i="5" s="1"/>
  <c r="C13" i="5" l="1"/>
  <c r="D10" i="5" s="1"/>
  <c r="D12" i="5" s="1"/>
  <c r="D13" i="5" l="1"/>
  <c r="E10" i="5" s="1"/>
  <c r="E12" i="5" s="1"/>
  <c r="E13" i="5" l="1"/>
  <c r="F10" i="5" s="1"/>
  <c r="F12" i="5" s="1"/>
  <c r="F13" i="5" l="1"/>
  <c r="G10" i="5" s="1"/>
  <c r="G12" i="5" s="1"/>
  <c r="G13" i="5" l="1"/>
  <c r="H10" i="5" s="1"/>
  <c r="H12" i="5" s="1"/>
  <c r="H13" i="5" l="1"/>
  <c r="I10" i="5" s="1"/>
  <c r="I12" i="5" s="1"/>
  <c r="I13" i="5" l="1"/>
  <c r="J10" i="5" s="1"/>
  <c r="J12" i="5" s="1"/>
  <c r="J13" i="5" l="1"/>
  <c r="K10" i="5" s="1"/>
  <c r="K12" i="5" s="1"/>
  <c r="K13" i="5" l="1"/>
  <c r="L10" i="5" s="1"/>
  <c r="L12" i="5" s="1"/>
  <c r="L13" i="5" l="1"/>
  <c r="M10" i="5" s="1"/>
  <c r="M12" i="5" s="1"/>
  <c r="M13" i="5" l="1"/>
  <c r="B18" i="5" s="1"/>
  <c r="B20" i="5" s="1"/>
  <c r="B21" i="5" l="1"/>
  <c r="C18" i="5" s="1"/>
  <c r="C20" i="5" s="1"/>
  <c r="C21" i="5" l="1"/>
  <c r="D18" i="5" s="1"/>
  <c r="D20" i="5" s="1"/>
  <c r="D21" i="5" l="1"/>
  <c r="E18" i="5" s="1"/>
  <c r="E20" i="5" s="1"/>
  <c r="E21" i="5" l="1"/>
  <c r="F18" i="5" s="1"/>
  <c r="F20" i="5" s="1"/>
  <c r="F21" i="5" l="1"/>
  <c r="G18" i="5" s="1"/>
  <c r="G20" i="5" s="1"/>
  <c r="G21" i="5" l="1"/>
  <c r="H18" i="5" s="1"/>
  <c r="H20" i="5" s="1"/>
  <c r="H21" i="5" l="1"/>
  <c r="I18" i="5" s="1"/>
  <c r="I20" i="5" s="1"/>
  <c r="I21" i="5" l="1"/>
  <c r="J18" i="5" s="1"/>
  <c r="J20" i="5" s="1"/>
  <c r="J21" i="5" l="1"/>
  <c r="K18" i="5" s="1"/>
  <c r="K20" i="5" s="1"/>
  <c r="K21" i="5" l="1"/>
  <c r="L18" i="5" s="1"/>
  <c r="L20" i="5" s="1"/>
  <c r="L21" i="5" l="1"/>
  <c r="M18" i="5" s="1"/>
  <c r="M20" i="5" s="1"/>
  <c r="M21" i="5" l="1"/>
  <c r="B26" i="5" s="1"/>
  <c r="B28" i="5" s="1"/>
  <c r="B29" i="5" l="1"/>
  <c r="C26" i="5" s="1"/>
  <c r="C28" i="5" s="1"/>
  <c r="C29" i="5" l="1"/>
  <c r="D26" i="5" s="1"/>
  <c r="D28" i="5" s="1"/>
  <c r="D29" i="5" l="1"/>
  <c r="E26" i="5" s="1"/>
  <c r="E28" i="5" s="1"/>
  <c r="E29" i="5" l="1"/>
  <c r="F26" i="5" s="1"/>
  <c r="F28" i="5" s="1"/>
  <c r="F29" i="5" l="1"/>
  <c r="G26" i="5" s="1"/>
  <c r="G28" i="5" s="1"/>
  <c r="G29" i="5" l="1"/>
  <c r="H26" i="5" s="1"/>
  <c r="H28" i="5" s="1"/>
  <c r="H29" i="5" l="1"/>
  <c r="I26" i="5" s="1"/>
  <c r="I28" i="5" s="1"/>
  <c r="I29" i="5" l="1"/>
  <c r="J26" i="5" s="1"/>
  <c r="J28" i="5" s="1"/>
  <c r="J29" i="5" l="1"/>
  <c r="K26" i="5" s="1"/>
  <c r="K28" i="5" s="1"/>
  <c r="K29" i="5" l="1"/>
  <c r="L26" i="5" s="1"/>
  <c r="L28" i="5" s="1"/>
  <c r="L29" i="5" l="1"/>
  <c r="M26" i="5" s="1"/>
  <c r="M28" i="5" s="1"/>
  <c r="M29" i="5" l="1"/>
  <c r="B34" i="5" s="1"/>
  <c r="B36" i="5" s="1"/>
  <c r="B37" i="5" l="1"/>
  <c r="C34" i="5" s="1"/>
  <c r="C36" i="5" s="1"/>
  <c r="C37" i="5" l="1"/>
  <c r="D34" i="5" s="1"/>
  <c r="D36" i="5" s="1"/>
  <c r="D37" i="5" l="1"/>
  <c r="E34" i="5" s="1"/>
  <c r="E36" i="5" s="1"/>
  <c r="E37" i="5" l="1"/>
  <c r="F34" i="5" s="1"/>
  <c r="F36" i="5" s="1"/>
  <c r="F37" i="5" l="1"/>
  <c r="G34" i="5" s="1"/>
  <c r="G36" i="5" s="1"/>
  <c r="G37" i="5" l="1"/>
  <c r="H34" i="5" s="1"/>
  <c r="H36" i="5" s="1"/>
  <c r="H37" i="5" l="1"/>
  <c r="I34" i="5" s="1"/>
  <c r="I36" i="5" s="1"/>
  <c r="I37" i="5" l="1"/>
  <c r="J34" i="5" s="1"/>
  <c r="J36" i="5" s="1"/>
  <c r="J37" i="5" l="1"/>
  <c r="K34" i="5" s="1"/>
  <c r="K36" i="5" s="1"/>
  <c r="K37" i="5" l="1"/>
  <c r="L34" i="5" s="1"/>
  <c r="L36" i="5" s="1"/>
  <c r="L37" i="5" l="1"/>
  <c r="M34" i="5" s="1"/>
  <c r="M36" i="5" l="1"/>
  <c r="M37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HR Services</author>
  </authors>
  <commentList>
    <comment ref="A30" authorId="0" shapeId="0" xr:uid="{694F8F94-7203-424D-8C22-C41925328B8A}">
      <text>
        <r>
          <rPr>
            <b/>
            <sz val="9"/>
            <color indexed="81"/>
            <rFont val="Tahoma"/>
            <family val="2"/>
          </rPr>
          <t>HR Services:</t>
        </r>
        <r>
          <rPr>
            <sz val="9"/>
            <color indexed="81"/>
            <rFont val="Tahoma"/>
            <family val="2"/>
          </rPr>
          <t xml:space="preserve">
Tekstuele toelichting</t>
        </r>
      </text>
    </comment>
  </commentList>
</comments>
</file>

<file path=xl/sharedStrings.xml><?xml version="1.0" encoding="utf-8"?>
<sst xmlns="http://schemas.openxmlformats.org/spreadsheetml/2006/main" count="204" uniqueCount="149">
  <si>
    <t>Exploitatiebegroting</t>
  </si>
  <si>
    <t xml:space="preserve"> </t>
  </si>
  <si>
    <t>Verwacht  scenario</t>
  </si>
  <si>
    <t>Omzet BTW plichtig</t>
  </si>
  <si>
    <t>Omzet BTW vrij</t>
  </si>
  <si>
    <t>Inkoop/diensten derden</t>
  </si>
  <si>
    <t>Brutowinst</t>
  </si>
  <si>
    <t>Bedrijfskosten</t>
  </si>
  <si>
    <t>Personeel</t>
  </si>
  <si>
    <t>Vervoer</t>
  </si>
  <si>
    <t>Huisvesting en inventaris</t>
  </si>
  <si>
    <t>Promotiekosten</t>
  </si>
  <si>
    <t>Afschrijvingen</t>
  </si>
  <si>
    <t>Overige bedrijfskosten*</t>
  </si>
  <si>
    <t>Totaal kosten</t>
  </si>
  <si>
    <t>Bedrijfsresultaat</t>
  </si>
  <si>
    <t>Aflossing en rente (annuiteit)</t>
  </si>
  <si>
    <t>Netto resultaat</t>
  </si>
  <si>
    <t>Verzekeringskosten</t>
  </si>
  <si>
    <t>Administratiekosten</t>
  </si>
  <si>
    <t>Abonnement/contributiekosten</t>
  </si>
  <si>
    <t>Kantoorkosten</t>
  </si>
  <si>
    <t>Overige kosten **</t>
  </si>
  <si>
    <t>Totaal overige bedrijfskosten</t>
  </si>
  <si>
    <t>Details Overige bedrijfskosten *</t>
  </si>
  <si>
    <t>nader uitsplitsen</t>
  </si>
  <si>
    <t>Totaal details overige bedrijfskosten</t>
  </si>
  <si>
    <t>Details Overige kosten **</t>
  </si>
  <si>
    <t>Totaal details overige kosten</t>
  </si>
  <si>
    <t>Privé-uitgaven jaarlijks</t>
  </si>
  <si>
    <t>Aflossingscapaciteit</t>
  </si>
  <si>
    <t>€</t>
  </si>
  <si>
    <t>Huishoudelijk uitgaven</t>
  </si>
  <si>
    <t>Jaarlijkse inkomsten uit onderneming</t>
  </si>
  <si>
    <t>Vakantie, uitgaan en ontspanning</t>
  </si>
  <si>
    <t>Aanschaf kleding, schoeisel</t>
  </si>
  <si>
    <t>Jaarlijkse uitgaven uit onderneming</t>
  </si>
  <si>
    <t>Huur</t>
  </si>
  <si>
    <t>Gas, water, elektriciteit</t>
  </si>
  <si>
    <t>Jaarlijkse nodig uit onderneming</t>
  </si>
  <si>
    <t>Aanschaf duurzame consumptiegoederen</t>
  </si>
  <si>
    <t>Verzekeringen</t>
  </si>
  <si>
    <t>Premie arbeidsongeschiktheidsverzekering</t>
  </si>
  <si>
    <t>Premie Pensioen, levensverzekering</t>
  </si>
  <si>
    <t>Privégebruik auto</t>
  </si>
  <si>
    <t>Aflossing privéschulden</t>
  </si>
  <si>
    <t>Alimentatieverplichtingen</t>
  </si>
  <si>
    <t>Telefoon, internet en tv</t>
  </si>
  <si>
    <t>Zorgverzekering</t>
  </si>
  <si>
    <t>Overige uitgaven</t>
  </si>
  <si>
    <t>Totaal jaarlijkse privé-uitgaven</t>
  </si>
  <si>
    <t>Privé-ontvangsten</t>
  </si>
  <si>
    <t>Kinderbijslag</t>
  </si>
  <si>
    <t>Huurtoeslag</t>
  </si>
  <si>
    <t>Zorgtoeslag</t>
  </si>
  <si>
    <t>Netto inkomen buiten bedrijf van uzelf</t>
  </si>
  <si>
    <t>Netto inkomen buiten bedrijf levenspartner</t>
  </si>
  <si>
    <t>Overige ontvangsten</t>
  </si>
  <si>
    <t>Totaal jaarlijkse privé-ontvangsten</t>
  </si>
  <si>
    <t>Jaarlijks nodig uit onderneming</t>
  </si>
  <si>
    <t>Totale aflossingscapaciteit van 4 jaar</t>
  </si>
  <si>
    <t>Maand</t>
  </si>
  <si>
    <t>Totaal</t>
  </si>
  <si>
    <t>Opening kas/bank</t>
  </si>
  <si>
    <t>Ontvangsten</t>
  </si>
  <si>
    <t>Omzet belast met BTW</t>
  </si>
  <si>
    <t>Omzet zonder BTW</t>
  </si>
  <si>
    <t>BTW</t>
  </si>
  <si>
    <t>Totale ontvangsten</t>
  </si>
  <si>
    <t>Uitgaven</t>
  </si>
  <si>
    <t>Investering</t>
  </si>
  <si>
    <t xml:space="preserve">Inkoop </t>
  </si>
  <si>
    <t>Te vorderen BTW</t>
  </si>
  <si>
    <t>Af te dragen BTW</t>
  </si>
  <si>
    <t>Personeelskosten</t>
  </si>
  <si>
    <t>Overige bedrijfskosten</t>
  </si>
  <si>
    <t>Contributies &amp; abonnementen</t>
  </si>
  <si>
    <t>Niet van toepassing; deels al in overige kosten bij exploitatiebegroting</t>
  </si>
  <si>
    <t>Kantoorbenodigdheden</t>
  </si>
  <si>
    <t>Overige kosten</t>
  </si>
  <si>
    <t>Vuilafvoer</t>
  </si>
  <si>
    <t>Belastingen en heffing</t>
  </si>
  <si>
    <t>Porti &amp; vrachten</t>
  </si>
  <si>
    <t>Rente</t>
  </si>
  <si>
    <t>Annuiteit</t>
  </si>
  <si>
    <t>Privé onttrekking</t>
  </si>
  <si>
    <t>Privé schulden afbetalen</t>
  </si>
  <si>
    <t>Totale uitgaven</t>
  </si>
  <si>
    <t>Ontvangst-uitgaven</t>
  </si>
  <si>
    <t>Beginsaldo</t>
  </si>
  <si>
    <t xml:space="preserve">Eindsaldo </t>
  </si>
  <si>
    <t>Bezit</t>
  </si>
  <si>
    <t>Investeringsplan</t>
  </si>
  <si>
    <t>In  bezit</t>
  </si>
  <si>
    <t>Investeren</t>
  </si>
  <si>
    <t>Vaste activa</t>
  </si>
  <si>
    <t>Gebouwen en grond</t>
  </si>
  <si>
    <t>Bouwkundige voorzieningen</t>
  </si>
  <si>
    <t>Machines en installaties</t>
  </si>
  <si>
    <t>Inventaris en gereedschap</t>
  </si>
  <si>
    <t>Computer en software</t>
  </si>
  <si>
    <t>Transportmiddelen</t>
  </si>
  <si>
    <t>Overige vaste activa</t>
  </si>
  <si>
    <t>Financiering schulden</t>
  </si>
  <si>
    <t>Vlottende activa</t>
  </si>
  <si>
    <t>Voorraad grondstoffen</t>
  </si>
  <si>
    <t>Voorraad producten</t>
  </si>
  <si>
    <t>Overige vlottende activa</t>
  </si>
  <si>
    <t>Voorfinanciering bedrijfskosten</t>
  </si>
  <si>
    <t>Voorfinanciering BTW</t>
  </si>
  <si>
    <t>en liquide middelen</t>
  </si>
  <si>
    <t>Promotie materiaal/activiteit</t>
  </si>
  <si>
    <t>Kassaldo</t>
  </si>
  <si>
    <t>Liquide middelen</t>
  </si>
  <si>
    <t>Schuld</t>
  </si>
  <si>
    <t>Totaal investeringsbehoefte</t>
  </si>
  <si>
    <t>Eigen Vermogen</t>
  </si>
  <si>
    <t>Spaargeld</t>
  </si>
  <si>
    <t>Eigen auto</t>
  </si>
  <si>
    <t>Eigen inbreng</t>
  </si>
  <si>
    <t>Eigen computer en software</t>
  </si>
  <si>
    <t>Eigen middelen</t>
  </si>
  <si>
    <t xml:space="preserve">Vreemd Vermogen Lang </t>
  </si>
  <si>
    <t>Lening bank</t>
  </si>
  <si>
    <t>Hypotheek</t>
  </si>
  <si>
    <t>Totale financiering eigen inbreng</t>
  </si>
  <si>
    <t>Vreemd Vermogen Kort</t>
  </si>
  <si>
    <t>Rekening courant krediet</t>
  </si>
  <si>
    <t>Kredietbehoefte</t>
  </si>
  <si>
    <t>Crediteuren</t>
  </si>
  <si>
    <t>Looptijd van lening</t>
  </si>
  <si>
    <t>maanden</t>
  </si>
  <si>
    <t>BBZ Krediet</t>
  </si>
  <si>
    <t>Lening</t>
  </si>
  <si>
    <t>De lening wordt automatisch overgenomen vanaf het investeringsplan</t>
  </si>
  <si>
    <t xml:space="preserve">Vul hier de rente in </t>
  </si>
  <si>
    <t>Maandrente</t>
  </si>
  <si>
    <t>Looptijd in maanden</t>
  </si>
  <si>
    <t xml:space="preserve">Looptijd is gemiddeld 3 tot 5 jaar. Kan aangepast worden. </t>
  </si>
  <si>
    <t>Aflossing per maand</t>
  </si>
  <si>
    <t xml:space="preserve">Annuiteit </t>
  </si>
  <si>
    <t>Jaar 1</t>
  </si>
  <si>
    <t>Bedrag lening begin maand</t>
  </si>
  <si>
    <t>Kosten rente per maand</t>
  </si>
  <si>
    <t>Te betalen per maand</t>
  </si>
  <si>
    <t>Jaar 2</t>
  </si>
  <si>
    <t>Jaar 3</t>
  </si>
  <si>
    <t>Jaar 4</t>
  </si>
  <si>
    <t>Jaar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</si>
</sst>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€&quot;\ #,##0;&quot;€&quot;\ \-#,##0"/>
    <numFmt numFmtId="42" formatCode="_ &quot;€&quot;\ * #,##0_ ;_ &quot;€&quot;\ * \-#,##0_ ;_ &quot;€&quot;\ * &quot;-&quot;_ ;_ @_ "/>
    <numFmt numFmtId="44" formatCode="_ &quot;€&quot;\ * #,##0.00_ ;_ &quot;€&quot;\ * \-#,##0.00_ ;_ &quot;€&quot;\ * &quot;-&quot;??_ ;_ @_ "/>
    <numFmt numFmtId="164" formatCode="_-&quot;€&quot;\ * #,##0.00_-;_-&quot;€&quot;\ * #,##0.00\-;_-&quot;€&quot;\ * &quot;-&quot;??_-;_-@_-"/>
    <numFmt numFmtId="165" formatCode="_-&quot;€&quot;\ * #,##0_-;_-&quot;€&quot;\ * #,##0\-;_-&quot;€&quot;\ * &quot;-&quot;??_-;_-@_-"/>
    <numFmt numFmtId="166" formatCode="_-&quot;€&quot;\ * #,##0_-;_-&quot;€&quot;\ * #,##0\-;_-&quot;€&quot;\ * &quot;-&quot;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0.5"/>
      <name val="Calibri"/>
      <family val="2"/>
    </font>
    <font>
      <b/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8AD2B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132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3" fillId="0" borderId="5" xfId="0" applyFont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5" xfId="0" applyFill="1" applyBorder="1" applyProtection="1">
      <protection locked="0"/>
    </xf>
    <xf numFmtId="44" fontId="1" fillId="0" borderId="0" xfId="1" applyProtection="1">
      <protection locked="0"/>
    </xf>
    <xf numFmtId="44" fontId="0" fillId="0" borderId="0" xfId="1" applyFont="1" applyFill="1" applyBorder="1" applyProtection="1">
      <protection locked="0"/>
    </xf>
    <xf numFmtId="44" fontId="0" fillId="0" borderId="5" xfId="1" applyFont="1" applyFill="1" applyBorder="1" applyProtection="1">
      <protection locked="0"/>
    </xf>
    <xf numFmtId="44" fontId="3" fillId="2" borderId="0" xfId="1" applyFont="1" applyFill="1" applyBorder="1" applyProtection="1"/>
    <xf numFmtId="0" fontId="0" fillId="0" borderId="5" xfId="0" applyBorder="1" applyProtection="1">
      <protection locked="0"/>
    </xf>
    <xf numFmtId="44" fontId="0" fillId="0" borderId="0" xfId="1" applyFont="1" applyBorder="1" applyProtection="1">
      <protection locked="0"/>
    </xf>
    <xf numFmtId="44" fontId="0" fillId="0" borderId="5" xfId="1" applyFont="1" applyBorder="1" applyProtection="1">
      <protection locked="0"/>
    </xf>
    <xf numFmtId="44" fontId="0" fillId="0" borderId="0" xfId="1" applyFont="1" applyBorder="1" applyProtection="1"/>
    <xf numFmtId="44" fontId="0" fillId="0" borderId="5" xfId="1" applyFont="1" applyBorder="1" applyProtection="1"/>
    <xf numFmtId="0" fontId="5" fillId="0" borderId="0" xfId="0" applyFont="1" applyProtection="1">
      <protection locked="0"/>
    </xf>
    <xf numFmtId="44" fontId="3" fillId="2" borderId="5" xfId="1" applyFont="1" applyFill="1" applyBorder="1" applyProtection="1"/>
    <xf numFmtId="0" fontId="0" fillId="3" borderId="4" xfId="0" applyFill="1" applyBorder="1" applyProtection="1">
      <protection locked="0"/>
    </xf>
    <xf numFmtId="0" fontId="0" fillId="3" borderId="0" xfId="0" applyFill="1" applyProtection="1">
      <protection locked="0"/>
    </xf>
    <xf numFmtId="44" fontId="0" fillId="3" borderId="0" xfId="1" applyFont="1" applyFill="1" applyBorder="1" applyProtection="1">
      <protection locked="0"/>
    </xf>
    <xf numFmtId="44" fontId="0" fillId="3" borderId="5" xfId="1" applyFon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44" fontId="3" fillId="2" borderId="7" xfId="1" applyFont="1" applyFill="1" applyBorder="1" applyProtection="1"/>
    <xf numFmtId="44" fontId="3" fillId="2" borderId="8" xfId="1" applyFont="1" applyFill="1" applyBorder="1" applyProtection="1"/>
    <xf numFmtId="0" fontId="0" fillId="0" borderId="0" xfId="0" applyAlignment="1" applyProtection="1">
      <alignment vertical="top"/>
      <protection locked="0"/>
    </xf>
    <xf numFmtId="44" fontId="1" fillId="0" borderId="0" xfId="1" applyFill="1" applyBorder="1" applyProtection="1">
      <protection locked="0"/>
    </xf>
    <xf numFmtId="44" fontId="0" fillId="0" borderId="0" xfId="0" applyNumberFormat="1" applyProtection="1">
      <protection locked="0"/>
    </xf>
    <xf numFmtId="44" fontId="1" fillId="0" borderId="2" xfId="1" applyFill="1" applyBorder="1" applyProtection="1">
      <protection locked="0"/>
    </xf>
    <xf numFmtId="44" fontId="0" fillId="0" borderId="2" xfId="1" applyFont="1" applyBorder="1"/>
    <xf numFmtId="0" fontId="0" fillId="2" borderId="0" xfId="0" applyFill="1"/>
    <xf numFmtId="0" fontId="3" fillId="2" borderId="0" xfId="0" applyFont="1" applyFill="1" applyProtection="1">
      <protection locked="0"/>
    </xf>
    <xf numFmtId="0" fontId="3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3" fillId="0" borderId="4" xfId="0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3" borderId="4" xfId="0" applyFont="1" applyFill="1" applyBorder="1"/>
    <xf numFmtId="0" fontId="0" fillId="3" borderId="0" xfId="0" applyFill="1"/>
    <xf numFmtId="0" fontId="0" fillId="3" borderId="5" xfId="0" applyFill="1" applyBorder="1"/>
    <xf numFmtId="0" fontId="3" fillId="0" borderId="4" xfId="0" applyFont="1" applyBorder="1"/>
    <xf numFmtId="44" fontId="3" fillId="0" borderId="0" xfId="1" applyFont="1" applyFill="1" applyBorder="1"/>
    <xf numFmtId="0" fontId="0" fillId="0" borderId="5" xfId="0" applyBorder="1"/>
    <xf numFmtId="0" fontId="0" fillId="0" borderId="4" xfId="0" applyBorder="1"/>
    <xf numFmtId="44" fontId="3" fillId="0" borderId="5" xfId="1" applyFont="1" applyFill="1" applyBorder="1"/>
    <xf numFmtId="44" fontId="0" fillId="2" borderId="0" xfId="1" applyFont="1" applyFill="1" applyBorder="1" applyProtection="1">
      <protection locked="0"/>
    </xf>
    <xf numFmtId="44" fontId="3" fillId="0" borderId="0" xfId="1" applyFont="1" applyFill="1" applyBorder="1" applyProtection="1"/>
    <xf numFmtId="0" fontId="3" fillId="0" borderId="6" xfId="0" applyFont="1" applyBorder="1"/>
    <xf numFmtId="0" fontId="0" fillId="0" borderId="7" xfId="0" applyBorder="1"/>
    <xf numFmtId="164" fontId="0" fillId="0" borderId="8" xfId="0" applyNumberFormat="1" applyBorder="1"/>
    <xf numFmtId="0" fontId="3" fillId="0" borderId="0" xfId="0" applyFont="1"/>
    <xf numFmtId="0" fontId="2" fillId="0" borderId="0" xfId="0" applyFont="1"/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center"/>
      <protection locked="0"/>
    </xf>
    <xf numFmtId="42" fontId="0" fillId="0" borderId="0" xfId="1" applyNumberFormat="1" applyFont="1" applyProtection="1">
      <protection locked="0"/>
    </xf>
    <xf numFmtId="165" fontId="0" fillId="0" borderId="0" xfId="1" applyNumberFormat="1" applyFont="1" applyProtection="1"/>
    <xf numFmtId="165" fontId="7" fillId="0" borderId="0" xfId="1" applyNumberFormat="1" applyFont="1" applyProtection="1">
      <protection locked="0"/>
    </xf>
    <xf numFmtId="165" fontId="0" fillId="0" borderId="0" xfId="1" applyNumberFormat="1" applyFont="1" applyProtection="1">
      <protection locked="0"/>
    </xf>
    <xf numFmtId="165" fontId="4" fillId="2" borderId="0" xfId="1" applyNumberFormat="1" applyFont="1" applyFill="1" applyProtection="1">
      <protection locked="0"/>
    </xf>
    <xf numFmtId="165" fontId="0" fillId="2" borderId="0" xfId="1" applyNumberFormat="1" applyFont="1" applyFill="1" applyProtection="1">
      <protection locked="0"/>
    </xf>
    <xf numFmtId="5" fontId="0" fillId="0" borderId="0" xfId="1" applyNumberFormat="1" applyFont="1" applyProtection="1">
      <protection locked="0"/>
    </xf>
    <xf numFmtId="165" fontId="8" fillId="0" borderId="0" xfId="1" applyNumberFormat="1" applyFont="1" applyProtection="1"/>
    <xf numFmtId="0" fontId="3" fillId="3" borderId="0" xfId="0" applyFont="1" applyFill="1" applyProtection="1">
      <protection locked="0"/>
    </xf>
    <xf numFmtId="165" fontId="3" fillId="3" borderId="0" xfId="1" applyNumberFormat="1" applyFont="1" applyFill="1" applyProtection="1"/>
    <xf numFmtId="165" fontId="0" fillId="2" borderId="0" xfId="1" applyNumberFormat="1" applyFont="1" applyFill="1" applyProtection="1"/>
    <xf numFmtId="0" fontId="10" fillId="0" borderId="0" xfId="4" applyFont="1" applyProtection="1">
      <protection locked="0"/>
    </xf>
    <xf numFmtId="165" fontId="0" fillId="0" borderId="0" xfId="1" applyNumberFormat="1" applyFont="1" applyBorder="1" applyProtection="1"/>
    <xf numFmtId="0" fontId="5" fillId="0" borderId="0" xfId="0" applyFont="1"/>
    <xf numFmtId="0" fontId="11" fillId="0" borderId="0" xfId="4" applyFont="1" applyProtection="1">
      <protection locked="0"/>
    </xf>
    <xf numFmtId="0" fontId="10" fillId="4" borderId="1" xfId="4" applyFont="1" applyFill="1" applyBorder="1" applyAlignment="1" applyProtection="1">
      <alignment vertical="center"/>
      <protection locked="0"/>
    </xf>
    <xf numFmtId="165" fontId="0" fillId="4" borderId="2" xfId="1" applyNumberFormat="1" applyFont="1" applyFill="1" applyBorder="1" applyAlignment="1" applyProtection="1">
      <alignment vertical="center"/>
      <protection locked="0"/>
    </xf>
    <xf numFmtId="165" fontId="0" fillId="4" borderId="3" xfId="1" applyNumberFormat="1" applyFont="1" applyFill="1" applyBorder="1" applyAlignment="1" applyProtection="1">
      <alignment vertical="center"/>
    </xf>
    <xf numFmtId="0" fontId="0" fillId="0" borderId="0" xfId="0" applyAlignment="1">
      <alignment wrapText="1"/>
    </xf>
    <xf numFmtId="0" fontId="10" fillId="4" borderId="4" xfId="4" applyFont="1" applyFill="1" applyBorder="1" applyAlignment="1" applyProtection="1">
      <alignment vertical="center"/>
      <protection locked="0"/>
    </xf>
    <xf numFmtId="165" fontId="0" fillId="4" borderId="0" xfId="1" applyNumberFormat="1" applyFont="1" applyFill="1" applyBorder="1" applyAlignment="1" applyProtection="1">
      <alignment vertical="center"/>
      <protection locked="0"/>
    </xf>
    <xf numFmtId="165" fontId="0" fillId="4" borderId="5" xfId="1" applyNumberFormat="1" applyFont="1" applyFill="1" applyBorder="1" applyAlignment="1" applyProtection="1">
      <alignment vertical="center"/>
    </xf>
    <xf numFmtId="0" fontId="10" fillId="4" borderId="6" xfId="4" applyFont="1" applyFill="1" applyBorder="1" applyAlignment="1" applyProtection="1">
      <alignment vertical="center"/>
      <protection locked="0"/>
    </xf>
    <xf numFmtId="0" fontId="0" fillId="4" borderId="7" xfId="0" applyFill="1" applyBorder="1" applyAlignment="1">
      <alignment vertical="center"/>
    </xf>
    <xf numFmtId="165" fontId="0" fillId="4" borderId="7" xfId="1" applyNumberFormat="1" applyFont="1" applyFill="1" applyBorder="1" applyAlignment="1" applyProtection="1">
      <alignment vertical="center"/>
      <protection locked="0"/>
    </xf>
    <xf numFmtId="165" fontId="0" fillId="4" borderId="8" xfId="1" applyNumberFormat="1" applyFont="1" applyFill="1" applyBorder="1" applyAlignment="1" applyProtection="1">
      <alignment vertical="center"/>
    </xf>
    <xf numFmtId="0" fontId="10" fillId="4" borderId="9" xfId="4" applyFont="1" applyFill="1" applyBorder="1" applyAlignment="1" applyProtection="1">
      <alignment vertical="center"/>
      <protection locked="0"/>
    </xf>
    <xf numFmtId="165" fontId="0" fillId="4" borderId="0" xfId="1" applyNumberFormat="1" applyFont="1" applyFill="1" applyBorder="1" applyAlignment="1" applyProtection="1">
      <alignment vertical="center"/>
    </xf>
    <xf numFmtId="0" fontId="10" fillId="4" borderId="10" xfId="4" applyFont="1" applyFill="1" applyBorder="1" applyAlignment="1" applyProtection="1">
      <alignment vertical="center"/>
      <protection locked="0"/>
    </xf>
    <xf numFmtId="165" fontId="0" fillId="4" borderId="11" xfId="1" applyNumberFormat="1" applyFont="1" applyFill="1" applyBorder="1" applyAlignment="1" applyProtection="1">
      <alignment vertical="center"/>
      <protection locked="0"/>
    </xf>
    <xf numFmtId="165" fontId="0" fillId="4" borderId="11" xfId="1" applyNumberFormat="1" applyFont="1" applyFill="1" applyBorder="1" applyAlignment="1" applyProtection="1">
      <alignment vertical="center"/>
    </xf>
    <xf numFmtId="0" fontId="12" fillId="3" borderId="0" xfId="4" applyFont="1" applyFill="1" applyProtection="1">
      <protection locked="0"/>
    </xf>
    <xf numFmtId="165" fontId="3" fillId="3" borderId="0" xfId="1" applyNumberFormat="1" applyFont="1" applyFill="1" applyBorder="1" applyProtection="1"/>
    <xf numFmtId="165" fontId="3" fillId="2" borderId="0" xfId="1" applyNumberFormat="1" applyFont="1" applyFill="1" applyProtection="1"/>
    <xf numFmtId="0" fontId="15" fillId="2" borderId="0" xfId="0" applyFont="1" applyFill="1" applyAlignment="1" applyProtection="1">
      <alignment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17" fillId="0" borderId="0" xfId="0" applyFont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165" fontId="16" fillId="0" borderId="0" xfId="1" applyNumberFormat="1" applyFont="1" applyAlignment="1" applyProtection="1">
      <alignment vertical="center"/>
      <protection locked="0"/>
    </xf>
    <xf numFmtId="44" fontId="16" fillId="0" borderId="0" xfId="1" applyFont="1" applyAlignment="1" applyProtection="1">
      <alignment vertical="center"/>
      <protection locked="0"/>
    </xf>
    <xf numFmtId="165" fontId="17" fillId="0" borderId="0" xfId="1" applyNumberFormat="1" applyFont="1" applyProtection="1">
      <protection locked="0"/>
    </xf>
    <xf numFmtId="165" fontId="15" fillId="2" borderId="0" xfId="0" applyNumberFormat="1" applyFont="1" applyFill="1" applyAlignment="1" applyProtection="1">
      <alignment vertical="center"/>
      <protection locked="0"/>
    </xf>
    <xf numFmtId="44" fontId="17" fillId="0" borderId="0" xfId="1" applyFont="1" applyProtection="1">
      <protection locked="0"/>
    </xf>
    <xf numFmtId="165" fontId="3" fillId="2" borderId="0" xfId="0" applyNumberFormat="1" applyFont="1" applyFill="1" applyProtection="1">
      <protection locked="0"/>
    </xf>
    <xf numFmtId="165" fontId="0" fillId="2" borderId="0" xfId="0" applyNumberFormat="1" applyFill="1" applyProtection="1">
      <protection locked="0"/>
    </xf>
    <xf numFmtId="164" fontId="15" fillId="2" borderId="0" xfId="0" applyNumberFormat="1" applyFont="1" applyFill="1" applyAlignment="1" applyProtection="1">
      <alignment vertical="center"/>
      <protection locked="0"/>
    </xf>
    <xf numFmtId="0" fontId="3" fillId="2" borderId="0" xfId="0" applyFont="1" applyFill="1"/>
    <xf numFmtId="0" fontId="3" fillId="5" borderId="0" xfId="0" applyFont="1" applyFill="1"/>
    <xf numFmtId="42" fontId="3" fillId="0" borderId="5" xfId="2" applyFont="1" applyBorder="1" applyProtection="1"/>
    <xf numFmtId="9" fontId="3" fillId="0" borderId="5" xfId="3" applyFont="1" applyBorder="1" applyProtection="1"/>
    <xf numFmtId="0" fontId="3" fillId="0" borderId="5" xfId="0" applyFont="1" applyBorder="1"/>
    <xf numFmtId="0" fontId="3" fillId="0" borderId="12" xfId="0" applyFont="1" applyBorder="1"/>
    <xf numFmtId="0" fontId="0" fillId="0" borderId="11" xfId="0" applyBorder="1"/>
    <xf numFmtId="44" fontId="0" fillId="0" borderId="13" xfId="1" applyFont="1" applyBorder="1" applyProtection="1"/>
    <xf numFmtId="166" fontId="0" fillId="0" borderId="0" xfId="0" applyNumberFormat="1"/>
    <xf numFmtId="0" fontId="0" fillId="2" borderId="14" xfId="0" applyFill="1" applyBorder="1" applyAlignment="1">
      <alignment horizontal="center"/>
    </xf>
    <xf numFmtId="0" fontId="0" fillId="0" borderId="15" xfId="0" applyBorder="1"/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3" borderId="4" xfId="0" applyFill="1" applyBorder="1"/>
    <xf numFmtId="166" fontId="0" fillId="3" borderId="0" xfId="0" applyNumberFormat="1" applyFill="1"/>
    <xf numFmtId="166" fontId="0" fillId="3" borderId="5" xfId="0" applyNumberFormat="1" applyFill="1" applyBorder="1"/>
    <xf numFmtId="166" fontId="0" fillId="0" borderId="5" xfId="0" applyNumberFormat="1" applyBorder="1"/>
    <xf numFmtId="0" fontId="0" fillId="0" borderId="18" xfId="0" applyBorder="1"/>
    <xf numFmtId="0" fontId="0" fillId="0" borderId="6" xfId="0" applyBorder="1"/>
    <xf numFmtId="0" fontId="0" fillId="0" borderId="8" xfId="0" applyBorder="1"/>
    <xf numFmtId="166" fontId="0" fillId="3" borderId="3" xfId="0" applyNumberFormat="1" applyFill="1" applyBorder="1"/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6" fillId="0" borderId="0" xfId="0" applyFont="1" applyAlignment="1" applyProtection="1">
      <alignment vertical="center"/>
      <protection locked="0"/>
    </xf>
    <xf numFmtId="0" fontId="15" fillId="2" borderId="0" xfId="0" applyFont="1" applyFill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</cellXfs>
  <cellStyles count="5">
    <cellStyle name="Procent" xfId="3" builtinId="5"/>
    <cellStyle name="Standaard" xfId="0" builtinId="0"/>
    <cellStyle name="Standaard 3" xfId="4" xr:uid="{25670A6D-7E48-41B1-BEB6-3178165C25DE}"/>
    <cellStyle name="Valuta" xfId="1" builtinId="4"/>
    <cellStyle name="Valuta [0]" xfId="2" builtinId="7"/>
  </cellStyles>
  <dxfs count="0"/>
  <tableStyles count="0" defaultTableStyle="TableStyleMedium2" defaultPivotStyle="PivotStyleLight16"/>
  <colors>
    <mruColors>
      <color rgb="FF68AD2B"/>
      <color rgb="FF0072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EF1D7-7994-4EC1-AC81-563C230CA66A}">
  <dimension ref="A1:K53"/>
  <sheetViews>
    <sheetView showGridLines="0" tabSelected="1" workbookViewId="0">
      <selection activeCell="E10" sqref="E10"/>
    </sheetView>
  </sheetViews>
  <sheetFormatPr defaultRowHeight="15"/>
  <cols>
    <col min="1" max="1" width="30.140625" bestFit="1" customWidth="1"/>
    <col min="2" max="3" width="5" customWidth="1"/>
    <col min="5" max="8" width="13" customWidth="1"/>
  </cols>
  <sheetData>
    <row r="1" spans="1:1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1">
      <c r="A2" s="2"/>
      <c r="B2" s="2"/>
      <c r="C2" s="2"/>
      <c r="D2" s="2"/>
      <c r="E2" s="2"/>
      <c r="F2" s="2"/>
      <c r="G2" s="2"/>
      <c r="H2" s="2"/>
      <c r="I2" s="2"/>
      <c r="K2" t="s">
        <v>1</v>
      </c>
    </row>
    <row r="3" spans="1:11">
      <c r="A3" s="3" t="s">
        <v>2</v>
      </c>
      <c r="B3" s="4"/>
      <c r="C3" s="4"/>
      <c r="D3" s="4"/>
      <c r="E3" s="4"/>
      <c r="F3" s="4"/>
      <c r="G3" s="4"/>
      <c r="H3" s="5"/>
      <c r="I3" s="2"/>
    </row>
    <row r="4" spans="1:11">
      <c r="A4" s="6"/>
      <c r="B4" s="2"/>
      <c r="C4" s="2"/>
      <c r="D4" s="2"/>
      <c r="E4" s="1">
        <v>2024</v>
      </c>
      <c r="F4" s="1">
        <v>2025</v>
      </c>
      <c r="G4" s="1">
        <f t="shared" ref="G4:H4" si="0">F4+1</f>
        <v>2026</v>
      </c>
      <c r="H4" s="7">
        <f t="shared" si="0"/>
        <v>2027</v>
      </c>
      <c r="I4" s="2"/>
    </row>
    <row r="5" spans="1:11">
      <c r="A5" s="8"/>
      <c r="B5" s="9"/>
      <c r="C5" s="9"/>
      <c r="D5" s="9"/>
      <c r="E5" s="9"/>
      <c r="F5" s="9"/>
      <c r="G5" s="9"/>
      <c r="H5" s="10"/>
      <c r="I5" s="2"/>
    </row>
    <row r="6" spans="1:11">
      <c r="A6" s="6" t="s">
        <v>3</v>
      </c>
      <c r="B6" s="2"/>
      <c r="C6" s="2"/>
      <c r="D6" s="2"/>
      <c r="E6" s="12">
        <v>0</v>
      </c>
      <c r="F6" s="12">
        <v>0</v>
      </c>
      <c r="G6" s="12">
        <v>0</v>
      </c>
      <c r="H6" s="13">
        <v>0</v>
      </c>
      <c r="I6" s="2"/>
    </row>
    <row r="7" spans="1:11">
      <c r="A7" s="6" t="s">
        <v>4</v>
      </c>
      <c r="B7" s="2"/>
      <c r="C7" s="2"/>
      <c r="D7" s="2"/>
      <c r="E7" s="12">
        <v>0</v>
      </c>
      <c r="F7" s="12">
        <v>0</v>
      </c>
      <c r="G7" s="12">
        <v>0</v>
      </c>
      <c r="H7" s="13">
        <v>0</v>
      </c>
      <c r="I7" s="2"/>
    </row>
    <row r="8" spans="1:11">
      <c r="A8" s="6" t="s">
        <v>5</v>
      </c>
      <c r="B8" s="2"/>
      <c r="C8" s="2"/>
      <c r="D8" s="2"/>
      <c r="E8" s="12">
        <v>0</v>
      </c>
      <c r="F8" s="12">
        <v>0</v>
      </c>
      <c r="G8" s="12">
        <v>0</v>
      </c>
      <c r="H8" s="13">
        <v>0</v>
      </c>
      <c r="I8" s="2"/>
    </row>
    <row r="9" spans="1:11">
      <c r="A9" s="8" t="s">
        <v>6</v>
      </c>
      <c r="B9" s="9"/>
      <c r="C9" s="9"/>
      <c r="D9" s="9"/>
      <c r="E9" s="14">
        <f>E7+E6-E8</f>
        <v>0</v>
      </c>
      <c r="F9" s="14">
        <f t="shared" ref="F9:H9" si="1">F7+F6-F8</f>
        <v>0</v>
      </c>
      <c r="G9" s="14">
        <f t="shared" si="1"/>
        <v>0</v>
      </c>
      <c r="H9" s="14">
        <f t="shared" si="1"/>
        <v>0</v>
      </c>
      <c r="I9" s="2"/>
    </row>
    <row r="10" spans="1:11">
      <c r="A10" s="6"/>
      <c r="B10" s="2"/>
      <c r="C10" s="2"/>
      <c r="D10" s="2"/>
      <c r="E10" s="2"/>
      <c r="F10" s="2"/>
      <c r="G10" s="2"/>
      <c r="H10" s="15"/>
      <c r="I10" s="2"/>
    </row>
    <row r="11" spans="1:11">
      <c r="A11" s="8" t="s">
        <v>7</v>
      </c>
      <c r="B11" s="9"/>
      <c r="C11" s="9"/>
      <c r="D11" s="9"/>
      <c r="E11" s="9"/>
      <c r="F11" s="9"/>
      <c r="G11" s="9"/>
      <c r="H11" s="10"/>
      <c r="I11" s="2"/>
    </row>
    <row r="12" spans="1:11">
      <c r="A12" s="6" t="s">
        <v>8</v>
      </c>
      <c r="B12" s="2"/>
      <c r="C12" s="2"/>
      <c r="D12" s="2"/>
      <c r="E12" s="16">
        <v>0</v>
      </c>
      <c r="F12" s="16">
        <v>0</v>
      </c>
      <c r="G12" s="16">
        <v>0</v>
      </c>
      <c r="H12" s="17">
        <v>0</v>
      </c>
      <c r="I12" s="2"/>
    </row>
    <row r="13" spans="1:11">
      <c r="A13" s="6" t="s">
        <v>9</v>
      </c>
      <c r="B13" s="2"/>
      <c r="C13" s="2"/>
      <c r="D13" s="2"/>
      <c r="E13" s="16">
        <v>0</v>
      </c>
      <c r="F13" s="16">
        <v>0</v>
      </c>
      <c r="G13" s="16">
        <v>0</v>
      </c>
      <c r="H13" s="17">
        <v>0</v>
      </c>
      <c r="I13" s="2"/>
    </row>
    <row r="14" spans="1:11">
      <c r="A14" s="6" t="s">
        <v>10</v>
      </c>
      <c r="B14" s="2"/>
      <c r="C14" s="2"/>
      <c r="D14" s="2"/>
      <c r="E14" s="16">
        <v>0</v>
      </c>
      <c r="F14" s="16">
        <v>0</v>
      </c>
      <c r="G14" s="16">
        <v>0</v>
      </c>
      <c r="H14" s="17">
        <v>0</v>
      </c>
      <c r="I14" s="2"/>
    </row>
    <row r="15" spans="1:11">
      <c r="A15" s="6" t="s">
        <v>11</v>
      </c>
      <c r="B15" s="2"/>
      <c r="C15" s="2"/>
      <c r="D15" s="2"/>
      <c r="E15" s="16">
        <v>0</v>
      </c>
      <c r="F15" s="16">
        <v>0</v>
      </c>
      <c r="G15" s="16">
        <v>0</v>
      </c>
      <c r="H15" s="17">
        <v>0</v>
      </c>
      <c r="I15" s="2"/>
    </row>
    <row r="16" spans="1:11">
      <c r="A16" s="6" t="s">
        <v>12</v>
      </c>
      <c r="B16" s="2"/>
      <c r="C16" s="2"/>
      <c r="D16" s="2"/>
      <c r="E16" s="16">
        <v>0</v>
      </c>
      <c r="F16" s="16">
        <v>0</v>
      </c>
      <c r="G16" s="16">
        <v>0</v>
      </c>
      <c r="H16" s="17">
        <v>0</v>
      </c>
      <c r="I16" s="2"/>
    </row>
    <row r="17" spans="1:9">
      <c r="A17" s="6" t="s">
        <v>13</v>
      </c>
      <c r="B17" s="2"/>
      <c r="C17" s="2"/>
      <c r="D17" s="2"/>
      <c r="E17" s="18">
        <f>E34</f>
        <v>0</v>
      </c>
      <c r="F17" s="18">
        <f>F34</f>
        <v>0</v>
      </c>
      <c r="G17" s="18">
        <f>G34</f>
        <v>0</v>
      </c>
      <c r="H17" s="19">
        <f>H34</f>
        <v>0</v>
      </c>
      <c r="I17" s="20"/>
    </row>
    <row r="18" spans="1:9">
      <c r="A18" s="6"/>
      <c r="B18" s="2"/>
      <c r="C18" s="2"/>
      <c r="D18" s="2"/>
      <c r="E18" s="2"/>
      <c r="F18" s="2"/>
      <c r="G18" s="2"/>
      <c r="H18" s="15"/>
      <c r="I18" s="2"/>
    </row>
    <row r="19" spans="1:9">
      <c r="A19" s="8" t="s">
        <v>14</v>
      </c>
      <c r="B19" s="9"/>
      <c r="C19" s="9"/>
      <c r="D19" s="9"/>
      <c r="E19" s="14">
        <f>SUM(E12:E17)</f>
        <v>0</v>
      </c>
      <c r="F19" s="14">
        <f>SUM(F12:F17)</f>
        <v>0</v>
      </c>
      <c r="G19" s="14">
        <f>SUM(G12:G17)</f>
        <v>0</v>
      </c>
      <c r="H19" s="21">
        <f>SUM(H12:H17)</f>
        <v>0</v>
      </c>
      <c r="I19" s="2"/>
    </row>
    <row r="20" spans="1:9">
      <c r="A20" s="6"/>
      <c r="B20" s="2"/>
      <c r="C20" s="2"/>
      <c r="D20" s="2"/>
      <c r="E20" s="2"/>
      <c r="F20" s="2"/>
      <c r="G20" s="2"/>
      <c r="H20" s="15"/>
      <c r="I20" s="2"/>
    </row>
    <row r="21" spans="1:9">
      <c r="A21" s="8" t="s">
        <v>15</v>
      </c>
      <c r="B21" s="9"/>
      <c r="C21" s="9"/>
      <c r="D21" s="9"/>
      <c r="E21" s="14">
        <f>E9-E19</f>
        <v>0</v>
      </c>
      <c r="F21" s="14">
        <f>F9-F19</f>
        <v>0</v>
      </c>
      <c r="G21" s="14">
        <f>G9-G19</f>
        <v>0</v>
      </c>
      <c r="H21" s="21">
        <f>H9-H19</f>
        <v>0</v>
      </c>
      <c r="I21" s="2"/>
    </row>
    <row r="22" spans="1:9">
      <c r="A22" s="6"/>
      <c r="B22" s="2"/>
      <c r="C22" s="2"/>
      <c r="D22" s="2"/>
      <c r="E22" s="2"/>
      <c r="F22" s="2"/>
      <c r="G22" s="2"/>
      <c r="H22" s="15"/>
      <c r="I22" s="2"/>
    </row>
    <row r="23" spans="1:9">
      <c r="A23" s="6" t="s">
        <v>16</v>
      </c>
      <c r="B23" s="2"/>
      <c r="C23" s="2"/>
      <c r="D23" s="2"/>
      <c r="E23" s="16">
        <v>0</v>
      </c>
      <c r="F23" s="16">
        <v>0</v>
      </c>
      <c r="G23" s="16">
        <v>0</v>
      </c>
      <c r="H23" s="17">
        <v>0</v>
      </c>
      <c r="I23" s="2"/>
    </row>
    <row r="24" spans="1:9">
      <c r="A24" s="6"/>
      <c r="B24" s="2"/>
      <c r="C24" s="2"/>
      <c r="D24" s="2"/>
      <c r="E24" s="2"/>
      <c r="F24" s="2"/>
      <c r="G24" s="2"/>
      <c r="H24" s="15"/>
      <c r="I24" s="2"/>
    </row>
    <row r="25" spans="1:9">
      <c r="A25" s="8" t="s">
        <v>17</v>
      </c>
      <c r="B25" s="9"/>
      <c r="C25" s="9"/>
      <c r="D25" s="9"/>
      <c r="E25" s="14">
        <f>E21-E23</f>
        <v>0</v>
      </c>
      <c r="F25" s="14">
        <f>F21-F23</f>
        <v>0</v>
      </c>
      <c r="G25" s="14">
        <f>G21-G23</f>
        <v>0</v>
      </c>
      <c r="H25" s="21">
        <f>H21-H23</f>
        <v>0</v>
      </c>
      <c r="I25" s="2"/>
    </row>
    <row r="26" spans="1:9">
      <c r="A26" s="6"/>
      <c r="B26" s="2"/>
      <c r="C26" s="2"/>
      <c r="D26" s="2"/>
      <c r="E26" s="2"/>
      <c r="F26" s="2"/>
      <c r="G26" s="2"/>
      <c r="H26" s="15"/>
      <c r="I26" s="2"/>
    </row>
    <row r="27" spans="1:9">
      <c r="A27" s="8" t="s">
        <v>13</v>
      </c>
      <c r="B27" s="9"/>
      <c r="C27" s="9"/>
      <c r="D27" s="9"/>
      <c r="E27" s="9"/>
      <c r="F27" s="9"/>
      <c r="G27" s="9"/>
      <c r="H27" s="10"/>
      <c r="I27" s="2"/>
    </row>
    <row r="28" spans="1:9">
      <c r="A28" s="22" t="s">
        <v>18</v>
      </c>
      <c r="B28" s="23"/>
      <c r="C28" s="23"/>
      <c r="D28" s="23"/>
      <c r="E28" s="24">
        <v>0</v>
      </c>
      <c r="F28" s="24">
        <v>0</v>
      </c>
      <c r="G28" s="24">
        <v>0</v>
      </c>
      <c r="H28" s="25">
        <v>0</v>
      </c>
      <c r="I28" s="2"/>
    </row>
    <row r="29" spans="1:9">
      <c r="A29" s="22" t="s">
        <v>19</v>
      </c>
      <c r="B29" s="23"/>
      <c r="C29" s="23"/>
      <c r="D29" s="23"/>
      <c r="E29" s="24">
        <v>0</v>
      </c>
      <c r="F29" s="24">
        <v>0</v>
      </c>
      <c r="G29" s="24">
        <v>0</v>
      </c>
      <c r="H29" s="25">
        <v>0</v>
      </c>
      <c r="I29" s="2"/>
    </row>
    <row r="30" spans="1:9">
      <c r="A30" s="22" t="s">
        <v>20</v>
      </c>
      <c r="B30" s="23"/>
      <c r="C30" s="23"/>
      <c r="D30" s="23"/>
      <c r="E30" s="24">
        <v>0</v>
      </c>
      <c r="F30" s="24">
        <v>0</v>
      </c>
      <c r="G30" s="24">
        <v>0</v>
      </c>
      <c r="H30" s="25">
        <v>0</v>
      </c>
      <c r="I30" s="2"/>
    </row>
    <row r="31" spans="1:9">
      <c r="A31" s="22" t="s">
        <v>21</v>
      </c>
      <c r="B31" s="23"/>
      <c r="C31" s="23"/>
      <c r="D31" s="23"/>
      <c r="E31" s="24">
        <v>0</v>
      </c>
      <c r="F31" s="24">
        <v>0</v>
      </c>
      <c r="G31" s="24">
        <v>0</v>
      </c>
      <c r="H31" s="25">
        <v>0</v>
      </c>
      <c r="I31" s="2"/>
    </row>
    <row r="32" spans="1:9">
      <c r="A32" s="22" t="s">
        <v>22</v>
      </c>
      <c r="B32" s="23"/>
      <c r="C32" s="23"/>
      <c r="D32" s="23"/>
      <c r="E32" s="24">
        <v>0</v>
      </c>
      <c r="F32" s="24">
        <v>0</v>
      </c>
      <c r="G32" s="24">
        <v>0</v>
      </c>
      <c r="H32" s="25">
        <v>0</v>
      </c>
      <c r="I32" s="2"/>
    </row>
    <row r="33" spans="1:9">
      <c r="A33" s="22"/>
      <c r="B33" s="23"/>
      <c r="C33" s="23"/>
      <c r="D33" s="23"/>
      <c r="E33" s="23"/>
      <c r="F33" s="23"/>
      <c r="G33" s="23"/>
      <c r="H33" s="26"/>
      <c r="I33" s="2"/>
    </row>
    <row r="34" spans="1:9">
      <c r="A34" s="27" t="s">
        <v>23</v>
      </c>
      <c r="B34" s="28"/>
      <c r="C34" s="28"/>
      <c r="D34" s="28"/>
      <c r="E34" s="29">
        <f>SUM(E28:E32)</f>
        <v>0</v>
      </c>
      <c r="F34" s="29">
        <f>SUM(F28:F32)</f>
        <v>0</v>
      </c>
      <c r="G34" s="29">
        <f>SUM(G28:G32)</f>
        <v>0</v>
      </c>
      <c r="H34" s="30">
        <f>SUM(H28:H32)</f>
        <v>0</v>
      </c>
      <c r="I34" s="2"/>
    </row>
    <row r="35" spans="1:9">
      <c r="A35" s="2"/>
      <c r="B35" s="2"/>
      <c r="C35" s="2"/>
      <c r="D35" s="2"/>
      <c r="E35" s="2"/>
      <c r="F35" s="2"/>
      <c r="G35" s="2"/>
      <c r="H35" s="2"/>
      <c r="I35" s="2"/>
    </row>
    <row r="36" spans="1:9">
      <c r="A36" s="2"/>
      <c r="B36" s="2"/>
      <c r="C36" s="2"/>
      <c r="D36" s="2"/>
      <c r="E36" s="2"/>
      <c r="F36" s="2"/>
      <c r="G36" s="2"/>
      <c r="H36" s="2"/>
      <c r="I36" s="2"/>
    </row>
    <row r="37" spans="1:9">
      <c r="A37" s="31" t="s">
        <v>24</v>
      </c>
      <c r="B37" s="2"/>
      <c r="C37" s="2"/>
      <c r="D37" s="2"/>
      <c r="E37" s="2"/>
      <c r="F37" s="2"/>
      <c r="G37" s="2"/>
      <c r="H37" s="2"/>
      <c r="I37" s="2"/>
    </row>
    <row r="38" spans="1:9">
      <c r="A38" s="2" t="s">
        <v>25</v>
      </c>
      <c r="B38" s="2"/>
      <c r="C38" s="2"/>
      <c r="D38" s="2"/>
      <c r="E38" s="32">
        <f>E17</f>
        <v>0</v>
      </c>
      <c r="F38" s="2"/>
      <c r="G38" s="2"/>
      <c r="H38" s="2"/>
      <c r="I38" s="2"/>
    </row>
    <row r="39" spans="1:9">
      <c r="A39" s="2"/>
      <c r="B39" s="2"/>
      <c r="C39" s="2"/>
      <c r="D39" s="2"/>
      <c r="E39" s="32"/>
      <c r="F39" s="2"/>
      <c r="G39" s="2"/>
      <c r="H39" s="2"/>
      <c r="I39" s="2"/>
    </row>
    <row r="40" spans="1:9">
      <c r="A40" s="2"/>
      <c r="B40" s="2"/>
      <c r="C40" s="2"/>
      <c r="D40" s="2"/>
      <c r="E40" s="32"/>
      <c r="F40" s="2"/>
      <c r="G40" s="2"/>
      <c r="H40" s="2"/>
      <c r="I40" s="2"/>
    </row>
    <row r="41" spans="1:9">
      <c r="A41" s="2"/>
      <c r="B41" s="2"/>
      <c r="C41" s="2"/>
      <c r="D41" s="2"/>
      <c r="E41" s="32"/>
      <c r="F41" s="2"/>
      <c r="G41" s="2"/>
      <c r="H41" s="2"/>
      <c r="I41" s="2"/>
    </row>
    <row r="42" spans="1:9">
      <c r="A42" s="2"/>
      <c r="B42" s="2"/>
      <c r="C42" s="2"/>
      <c r="D42" s="2"/>
      <c r="E42" s="32"/>
      <c r="F42" s="2"/>
      <c r="G42" s="2"/>
      <c r="H42" s="2"/>
      <c r="I42" s="2"/>
    </row>
    <row r="43" spans="1:9">
      <c r="A43" s="2"/>
      <c r="B43" s="2"/>
      <c r="C43" s="2"/>
      <c r="D43" s="2"/>
      <c r="E43" s="32"/>
      <c r="F43" s="2"/>
      <c r="G43" s="2"/>
      <c r="H43" s="2"/>
      <c r="I43" s="2"/>
    </row>
    <row r="44" spans="1:9">
      <c r="A44" s="2" t="s">
        <v>26</v>
      </c>
      <c r="B44" s="2"/>
      <c r="C44" s="2"/>
      <c r="D44" s="2"/>
      <c r="E44" s="34">
        <f>SUM(E39:E43)</f>
        <v>0</v>
      </c>
      <c r="F44" s="2"/>
      <c r="G44" s="2"/>
      <c r="H44" s="2"/>
      <c r="I44" s="2"/>
    </row>
    <row r="45" spans="1:9">
      <c r="A45" s="2"/>
      <c r="B45" s="2"/>
      <c r="C45" s="2"/>
      <c r="D45" s="2"/>
      <c r="E45" s="2"/>
      <c r="F45" s="2"/>
      <c r="G45" s="2"/>
      <c r="H45" s="2"/>
      <c r="I45" s="2"/>
    </row>
    <row r="46" spans="1:9">
      <c r="A46" s="2"/>
      <c r="B46" s="2"/>
      <c r="C46" s="2"/>
      <c r="D46" s="2"/>
      <c r="E46" s="2"/>
      <c r="F46" s="2"/>
      <c r="G46" s="2"/>
      <c r="H46" s="2"/>
      <c r="I46" s="2"/>
    </row>
    <row r="47" spans="1:9">
      <c r="A47" s="2" t="s">
        <v>27</v>
      </c>
      <c r="B47" s="2"/>
      <c r="C47" s="2"/>
      <c r="D47" s="2"/>
      <c r="E47" s="33">
        <f>E32</f>
        <v>0</v>
      </c>
      <c r="F47" s="2"/>
      <c r="G47" s="2"/>
      <c r="H47" s="2"/>
      <c r="I47" s="2"/>
    </row>
    <row r="53" spans="1:5">
      <c r="A53" s="2" t="s">
        <v>28</v>
      </c>
      <c r="E53" s="35">
        <f>SUM(E48:E52)</f>
        <v>0</v>
      </c>
    </row>
  </sheetData>
  <dataValidations count="1">
    <dataValidation errorStyle="warning" allowBlank="1" showInputMessage="1" showErrorMessage="1" errorTitle="Niet invullen" sqref="E34:F34" xr:uid="{D640332C-C932-4DD1-AE89-F24697A45361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32378-1BCD-4F47-BB9D-AEFF98AD0D4D}">
  <dimension ref="A1:X39"/>
  <sheetViews>
    <sheetView showGridLines="0" workbookViewId="0">
      <selection activeCell="R3" sqref="R3"/>
    </sheetView>
  </sheetViews>
  <sheetFormatPr defaultRowHeight="15"/>
  <cols>
    <col min="1" max="1" width="3" customWidth="1"/>
    <col min="7" max="7" width="17.7109375" customWidth="1"/>
    <col min="8" max="8" width="3.85546875" customWidth="1"/>
    <col min="9" max="12" width="3" customWidth="1"/>
    <col min="17" max="17" width="5.85546875" customWidth="1"/>
    <col min="18" max="18" width="12.42578125" customWidth="1"/>
    <col min="19" max="19" width="12.85546875" customWidth="1"/>
    <col min="20" max="20" width="11" bestFit="1" customWidth="1"/>
    <col min="25" max="26" width="11" bestFit="1" customWidth="1"/>
  </cols>
  <sheetData>
    <row r="1" spans="1:24">
      <c r="A1" s="36"/>
      <c r="B1" s="37" t="s">
        <v>29</v>
      </c>
      <c r="C1" s="9"/>
      <c r="D1" s="9"/>
      <c r="E1" s="9"/>
      <c r="F1" s="9"/>
      <c r="G1" s="37"/>
      <c r="H1" s="9"/>
      <c r="I1" s="36"/>
      <c r="M1" s="38" t="s">
        <v>30</v>
      </c>
      <c r="N1" s="39"/>
      <c r="O1" s="39"/>
      <c r="P1" s="39"/>
      <c r="Q1" s="39"/>
      <c r="R1" s="39"/>
      <c r="S1" s="40"/>
    </row>
    <row r="2" spans="1:24">
      <c r="A2" s="36"/>
      <c r="B2" s="41"/>
      <c r="C2" s="2"/>
      <c r="D2" s="2"/>
      <c r="E2" s="2"/>
      <c r="F2" s="2"/>
      <c r="G2" s="42" t="s">
        <v>31</v>
      </c>
      <c r="H2" s="2"/>
      <c r="I2" s="36"/>
      <c r="M2" s="43">
        <v>2024</v>
      </c>
      <c r="N2" s="44"/>
      <c r="O2" s="44"/>
      <c r="P2" s="44"/>
      <c r="Q2" s="44"/>
      <c r="R2" s="44"/>
      <c r="S2" s="45"/>
    </row>
    <row r="3" spans="1:24">
      <c r="A3" s="36"/>
      <c r="B3" s="6" t="s">
        <v>32</v>
      </c>
      <c r="C3" s="2"/>
      <c r="D3" s="2"/>
      <c r="E3" s="2"/>
      <c r="F3" s="2"/>
      <c r="G3" s="11"/>
      <c r="H3" s="2"/>
      <c r="I3" s="36"/>
      <c r="M3" s="46" t="s">
        <v>33</v>
      </c>
      <c r="R3" s="47">
        <f>Exploitatiebegrotingen!E9</f>
        <v>0</v>
      </c>
      <c r="S3" s="48"/>
    </row>
    <row r="4" spans="1:24">
      <c r="A4" s="36"/>
      <c r="B4" s="6" t="s">
        <v>34</v>
      </c>
      <c r="C4" s="2"/>
      <c r="D4" s="2"/>
      <c r="E4" s="2"/>
      <c r="F4" s="2"/>
      <c r="G4" s="11"/>
      <c r="H4" s="2"/>
      <c r="I4" s="36"/>
      <c r="M4" s="49"/>
      <c r="S4" s="48"/>
    </row>
    <row r="5" spans="1:24">
      <c r="A5" s="36"/>
      <c r="B5" s="6" t="s">
        <v>35</v>
      </c>
      <c r="C5" s="2"/>
      <c r="D5" s="2"/>
      <c r="E5" s="2"/>
      <c r="F5" s="2"/>
      <c r="G5" s="11"/>
      <c r="H5" s="2"/>
      <c r="I5" s="36"/>
      <c r="M5" s="46" t="s">
        <v>36</v>
      </c>
      <c r="R5" s="47">
        <f>Exploitatiebegrotingen!E19</f>
        <v>0</v>
      </c>
      <c r="S5" s="48"/>
    </row>
    <row r="6" spans="1:24">
      <c r="A6" s="36"/>
      <c r="B6" s="6" t="s">
        <v>37</v>
      </c>
      <c r="C6" s="2"/>
      <c r="D6" s="2"/>
      <c r="E6" s="2"/>
      <c r="F6" s="2"/>
      <c r="G6" s="11"/>
      <c r="H6" s="2"/>
      <c r="I6" s="36"/>
      <c r="M6" s="49"/>
      <c r="S6" s="48"/>
    </row>
    <row r="7" spans="1:24">
      <c r="A7" s="36"/>
      <c r="B7" s="6" t="s">
        <v>38</v>
      </c>
      <c r="C7" s="2"/>
      <c r="D7" s="2"/>
      <c r="E7" s="2"/>
      <c r="F7" s="2"/>
      <c r="G7" s="11"/>
      <c r="H7" s="2"/>
      <c r="I7" s="36"/>
      <c r="M7" s="46" t="s">
        <v>39</v>
      </c>
      <c r="R7" s="47">
        <f>G30</f>
        <v>0</v>
      </c>
      <c r="S7" s="48"/>
    </row>
    <row r="8" spans="1:24">
      <c r="A8" s="36"/>
      <c r="B8" s="6" t="s">
        <v>40</v>
      </c>
      <c r="C8" s="2"/>
      <c r="D8" s="2"/>
      <c r="E8" s="2"/>
      <c r="F8" s="2"/>
      <c r="G8" s="11"/>
      <c r="H8" s="2"/>
      <c r="I8" s="36"/>
      <c r="M8" s="49"/>
      <c r="S8" s="48"/>
    </row>
    <row r="9" spans="1:24">
      <c r="A9" s="36"/>
      <c r="B9" s="6" t="s">
        <v>41</v>
      </c>
      <c r="C9" s="2"/>
      <c r="D9" s="2"/>
      <c r="E9" s="2"/>
      <c r="F9" s="2"/>
      <c r="G9" s="11"/>
      <c r="H9" s="2"/>
      <c r="I9" s="36"/>
      <c r="M9" s="46" t="s">
        <v>30</v>
      </c>
      <c r="S9" s="50">
        <f>R3-R5-R7</f>
        <v>0</v>
      </c>
    </row>
    <row r="10" spans="1:24">
      <c r="A10" s="36"/>
      <c r="B10" s="6" t="s">
        <v>42</v>
      </c>
      <c r="C10" s="2"/>
      <c r="D10" s="2"/>
      <c r="E10" s="2"/>
      <c r="F10" s="2"/>
      <c r="G10" s="11"/>
      <c r="H10" s="2"/>
      <c r="I10" s="36"/>
      <c r="M10" s="49"/>
      <c r="S10" s="48"/>
      <c r="X10" t="s">
        <v>1</v>
      </c>
    </row>
    <row r="11" spans="1:24">
      <c r="A11" s="36"/>
      <c r="B11" s="6" t="s">
        <v>43</v>
      </c>
      <c r="C11" s="2"/>
      <c r="D11" s="2"/>
      <c r="E11" s="2"/>
      <c r="F11" s="2"/>
      <c r="G11" s="11"/>
      <c r="H11" s="2"/>
      <c r="I11" s="36"/>
      <c r="M11" s="43">
        <f>M2+1</f>
        <v>2025</v>
      </c>
      <c r="N11" s="44"/>
      <c r="O11" s="44"/>
      <c r="P11" s="44"/>
      <c r="Q11" s="44"/>
      <c r="R11" s="44"/>
      <c r="S11" s="45"/>
    </row>
    <row r="12" spans="1:24">
      <c r="A12" s="36"/>
      <c r="B12" s="6" t="s">
        <v>44</v>
      </c>
      <c r="C12" s="2"/>
      <c r="D12" s="2"/>
      <c r="E12" s="2"/>
      <c r="F12" s="2"/>
      <c r="G12" s="11"/>
      <c r="H12" s="2"/>
      <c r="I12" s="36"/>
      <c r="M12" s="46" t="s">
        <v>33</v>
      </c>
      <c r="R12" s="47">
        <f>Exploitatiebegrotingen!F9</f>
        <v>0</v>
      </c>
      <c r="S12" s="48"/>
    </row>
    <row r="13" spans="1:24">
      <c r="A13" s="36"/>
      <c r="B13" s="6" t="s">
        <v>45</v>
      </c>
      <c r="C13" s="2"/>
      <c r="D13" s="2"/>
      <c r="E13" s="2"/>
      <c r="F13" s="2"/>
      <c r="G13" s="11"/>
      <c r="H13" s="2"/>
      <c r="I13" s="36"/>
      <c r="M13" s="49"/>
      <c r="S13" s="48"/>
    </row>
    <row r="14" spans="1:24">
      <c r="A14" s="36"/>
      <c r="B14" s="6" t="s">
        <v>46</v>
      </c>
      <c r="C14" s="2"/>
      <c r="D14" s="2"/>
      <c r="E14" s="2"/>
      <c r="F14" s="2"/>
      <c r="G14" s="11"/>
      <c r="I14" s="36"/>
      <c r="M14" s="46" t="s">
        <v>36</v>
      </c>
      <c r="R14" s="47">
        <f>Exploitatiebegrotingen!F19</f>
        <v>0</v>
      </c>
      <c r="S14" s="48"/>
    </row>
    <row r="15" spans="1:24">
      <c r="A15" s="36"/>
      <c r="B15" s="6" t="s">
        <v>47</v>
      </c>
      <c r="G15" s="11"/>
      <c r="I15" s="36"/>
      <c r="M15" s="49"/>
      <c r="S15" s="48"/>
    </row>
    <row r="16" spans="1:24">
      <c r="A16" s="36"/>
      <c r="B16" s="6" t="s">
        <v>48</v>
      </c>
      <c r="G16" s="11"/>
      <c r="H16" s="2"/>
      <c r="I16" s="36"/>
      <c r="M16" s="46" t="s">
        <v>39</v>
      </c>
      <c r="R16" s="47">
        <f>G30</f>
        <v>0</v>
      </c>
      <c r="S16" s="48"/>
    </row>
    <row r="17" spans="1:19">
      <c r="A17" s="36"/>
      <c r="B17" s="6" t="s">
        <v>49</v>
      </c>
      <c r="C17" s="2"/>
      <c r="D17" s="2"/>
      <c r="E17" s="2"/>
      <c r="F17" s="2"/>
      <c r="G17" s="11">
        <v>0</v>
      </c>
      <c r="H17" s="2"/>
      <c r="I17" s="36"/>
      <c r="M17" s="49"/>
      <c r="S17" s="48"/>
    </row>
    <row r="18" spans="1:19">
      <c r="A18" s="36"/>
      <c r="B18" s="37" t="s">
        <v>50</v>
      </c>
      <c r="C18" s="9"/>
      <c r="D18" s="9"/>
      <c r="E18" s="9"/>
      <c r="F18" s="9"/>
      <c r="G18" s="14">
        <f>SUM(G3:G17)</f>
        <v>0</v>
      </c>
      <c r="H18" s="9"/>
      <c r="I18" s="36"/>
      <c r="M18" s="46" t="s">
        <v>30</v>
      </c>
      <c r="S18" s="50">
        <f>R12-R14-R16</f>
        <v>0</v>
      </c>
    </row>
    <row r="19" spans="1:19">
      <c r="A19" s="36"/>
      <c r="B19" s="6"/>
      <c r="C19" s="2"/>
      <c r="D19" s="2"/>
      <c r="E19" s="2"/>
      <c r="F19" s="2"/>
      <c r="G19" s="12"/>
      <c r="H19" s="2"/>
      <c r="I19" s="36"/>
      <c r="M19" s="49"/>
      <c r="S19" s="48"/>
    </row>
    <row r="20" spans="1:19">
      <c r="A20" s="36"/>
      <c r="B20" s="37" t="s">
        <v>51</v>
      </c>
      <c r="C20" s="9"/>
      <c r="D20" s="9"/>
      <c r="E20" s="9"/>
      <c r="F20" s="9"/>
      <c r="G20" s="51"/>
      <c r="H20" s="9"/>
      <c r="I20" s="36"/>
      <c r="M20" s="43">
        <f>M11+1</f>
        <v>2026</v>
      </c>
      <c r="N20" s="44"/>
      <c r="O20" s="44"/>
      <c r="P20" s="44"/>
      <c r="Q20" s="44"/>
      <c r="R20" s="44"/>
      <c r="S20" s="45"/>
    </row>
    <row r="21" spans="1:19">
      <c r="A21" s="36"/>
      <c r="B21" s="6" t="s">
        <v>52</v>
      </c>
      <c r="C21" s="2"/>
      <c r="D21" s="2"/>
      <c r="E21" s="2"/>
      <c r="F21" s="2"/>
      <c r="G21" s="11"/>
      <c r="H21" s="2"/>
      <c r="I21" s="36"/>
      <c r="M21" s="46" t="s">
        <v>33</v>
      </c>
      <c r="R21" s="47">
        <f>Exploitatiebegrotingen!G9</f>
        <v>0</v>
      </c>
      <c r="S21" s="48"/>
    </row>
    <row r="22" spans="1:19">
      <c r="A22" s="36"/>
      <c r="B22" s="6" t="s">
        <v>53</v>
      </c>
      <c r="C22" s="2"/>
      <c r="D22" s="2"/>
      <c r="E22" s="2"/>
      <c r="F22" s="2"/>
      <c r="G22" s="11"/>
      <c r="H22" s="2"/>
      <c r="I22" s="36"/>
      <c r="M22" s="49"/>
      <c r="S22" s="48"/>
    </row>
    <row r="23" spans="1:19">
      <c r="A23" s="36"/>
      <c r="B23" s="6" t="s">
        <v>54</v>
      </c>
      <c r="C23" s="2"/>
      <c r="D23" s="2"/>
      <c r="E23" s="2"/>
      <c r="F23" s="2"/>
      <c r="G23" s="11"/>
      <c r="H23" s="2"/>
      <c r="I23" s="36"/>
      <c r="M23" s="46" t="s">
        <v>36</v>
      </c>
      <c r="R23" s="47">
        <f>Exploitatiebegrotingen!G19</f>
        <v>0</v>
      </c>
      <c r="S23" s="48"/>
    </row>
    <row r="24" spans="1:19">
      <c r="A24" s="36"/>
      <c r="B24" s="6" t="s">
        <v>55</v>
      </c>
      <c r="C24" s="2"/>
      <c r="D24" s="2"/>
      <c r="E24" s="2"/>
      <c r="F24" s="2"/>
      <c r="G24" s="11"/>
      <c r="H24" s="2"/>
      <c r="I24" s="36"/>
      <c r="M24" s="49"/>
      <c r="S24" s="48"/>
    </row>
    <row r="25" spans="1:19">
      <c r="A25" s="36"/>
      <c r="B25" s="6" t="s">
        <v>56</v>
      </c>
      <c r="C25" s="2"/>
      <c r="D25" s="2"/>
      <c r="E25" s="2"/>
      <c r="F25" s="2"/>
      <c r="G25" s="11"/>
      <c r="H25" s="2"/>
      <c r="I25" s="36"/>
      <c r="M25" s="46" t="s">
        <v>39</v>
      </c>
      <c r="R25" s="47">
        <f>G30</f>
        <v>0</v>
      </c>
      <c r="S25" s="48"/>
    </row>
    <row r="26" spans="1:19">
      <c r="A26" s="36"/>
      <c r="B26" s="6" t="s">
        <v>57</v>
      </c>
      <c r="C26" s="2"/>
      <c r="D26" s="2"/>
      <c r="E26" s="2"/>
      <c r="F26" s="2"/>
      <c r="G26" s="11"/>
      <c r="H26" s="2"/>
      <c r="I26" s="36"/>
      <c r="M26" s="49"/>
      <c r="S26" s="48"/>
    </row>
    <row r="27" spans="1:19">
      <c r="A27" s="36"/>
      <c r="B27" s="6"/>
      <c r="C27" s="2"/>
      <c r="D27" s="2"/>
      <c r="E27" s="2"/>
      <c r="F27" s="2"/>
      <c r="G27" s="16"/>
      <c r="H27" s="2"/>
      <c r="I27" s="36"/>
      <c r="M27" s="46" t="s">
        <v>30</v>
      </c>
      <c r="S27" s="50">
        <f>R21-R23-R25</f>
        <v>0</v>
      </c>
    </row>
    <row r="28" spans="1:19">
      <c r="A28" s="36"/>
      <c r="B28" s="37" t="s">
        <v>58</v>
      </c>
      <c r="C28" s="9"/>
      <c r="D28" s="9"/>
      <c r="E28" s="9"/>
      <c r="F28" s="9"/>
      <c r="G28" s="14">
        <f>SUM(G21:G26)</f>
        <v>0</v>
      </c>
      <c r="H28" s="9"/>
      <c r="I28" s="36"/>
      <c r="M28" s="49"/>
      <c r="S28" s="48"/>
    </row>
    <row r="29" spans="1:19">
      <c r="A29" s="36"/>
      <c r="B29" s="41"/>
      <c r="C29" s="2"/>
      <c r="D29" s="2"/>
      <c r="E29" s="2"/>
      <c r="F29" s="2"/>
      <c r="G29" s="52"/>
      <c r="H29" s="2"/>
      <c r="I29" s="36"/>
      <c r="M29" s="43">
        <f>M20+1</f>
        <v>2027</v>
      </c>
      <c r="N29" s="44"/>
      <c r="O29" s="44"/>
      <c r="P29" s="44"/>
      <c r="Q29" s="44"/>
      <c r="R29" s="44"/>
      <c r="S29" s="45"/>
    </row>
    <row r="30" spans="1:19">
      <c r="A30" s="36"/>
      <c r="B30" s="37" t="s">
        <v>59</v>
      </c>
      <c r="C30" s="9"/>
      <c r="D30" s="9"/>
      <c r="E30" s="9"/>
      <c r="F30" s="9"/>
      <c r="G30" s="14">
        <f>G18-G28</f>
        <v>0</v>
      </c>
      <c r="H30" s="9"/>
      <c r="I30" s="36"/>
      <c r="M30" s="46" t="s">
        <v>33</v>
      </c>
      <c r="R30" s="47">
        <f>Exploitatiebegrotingen!H9</f>
        <v>0</v>
      </c>
      <c r="S30" s="48"/>
    </row>
    <row r="31" spans="1:19">
      <c r="M31" s="49"/>
      <c r="S31" s="48"/>
    </row>
    <row r="32" spans="1:19">
      <c r="M32" s="46" t="s">
        <v>36</v>
      </c>
      <c r="R32" s="47">
        <f>Exploitatiebegrotingen!H19</f>
        <v>0</v>
      </c>
      <c r="S32" s="48"/>
    </row>
    <row r="33" spans="1:19">
      <c r="M33" s="49"/>
      <c r="S33" s="48"/>
    </row>
    <row r="34" spans="1:19">
      <c r="A34" s="16"/>
      <c r="D34" s="2"/>
      <c r="E34" s="2"/>
      <c r="F34" s="2"/>
      <c r="G34" s="2"/>
      <c r="H34" s="2"/>
      <c r="I34" s="16"/>
      <c r="J34" s="12"/>
      <c r="K34" s="12"/>
      <c r="L34" s="12"/>
      <c r="M34" s="46" t="s">
        <v>39</v>
      </c>
      <c r="R34" s="47">
        <f>G30</f>
        <v>0</v>
      </c>
      <c r="S34" s="48"/>
    </row>
    <row r="35" spans="1:19">
      <c r="M35" s="49"/>
      <c r="S35" s="48"/>
    </row>
    <row r="36" spans="1:19">
      <c r="M36" s="46" t="s">
        <v>30</v>
      </c>
      <c r="S36" s="50">
        <f>R30-R32-R34</f>
        <v>0</v>
      </c>
    </row>
    <row r="37" spans="1:19">
      <c r="M37" s="49"/>
      <c r="S37" s="48"/>
    </row>
    <row r="38" spans="1:19">
      <c r="M38" s="49"/>
      <c r="S38" s="48"/>
    </row>
    <row r="39" spans="1:19">
      <c r="M39" s="53" t="s">
        <v>60</v>
      </c>
      <c r="N39" s="54"/>
      <c r="O39" s="54"/>
      <c r="P39" s="54"/>
      <c r="Q39" s="54"/>
      <c r="R39" s="54"/>
      <c r="S39" s="55">
        <f>S9+S18+S27+S36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0FB23-C9EA-4C1C-9568-BFAA97C176B9}">
  <dimension ref="A1:Q38"/>
  <sheetViews>
    <sheetView showGridLines="0" workbookViewId="0">
      <selection activeCell="N37" sqref="N37"/>
    </sheetView>
  </sheetViews>
  <sheetFormatPr defaultRowHeight="15"/>
  <cols>
    <col min="1" max="1" width="28.28515625" customWidth="1"/>
    <col min="2" max="14" width="13.140625" customWidth="1"/>
    <col min="15" max="15" width="9.140625" style="57"/>
  </cols>
  <sheetData>
    <row r="1" spans="1:15">
      <c r="A1" s="56">
        <v>2024</v>
      </c>
    </row>
    <row r="2" spans="1:15">
      <c r="A2" s="58" t="s">
        <v>61</v>
      </c>
      <c r="B2" s="59">
        <v>1</v>
      </c>
      <c r="C2" s="59">
        <v>2</v>
      </c>
      <c r="D2" s="59">
        <v>3</v>
      </c>
      <c r="E2" s="59">
        <v>4</v>
      </c>
      <c r="F2" s="59">
        <v>5</v>
      </c>
      <c r="G2" s="59">
        <v>6</v>
      </c>
      <c r="H2" s="59">
        <v>7</v>
      </c>
      <c r="I2" s="59">
        <v>8</v>
      </c>
      <c r="J2" s="59">
        <v>9</v>
      </c>
      <c r="K2" s="59">
        <v>10</v>
      </c>
      <c r="L2" s="59">
        <v>11</v>
      </c>
      <c r="M2" s="59">
        <v>12</v>
      </c>
      <c r="N2" s="59" t="s">
        <v>62</v>
      </c>
    </row>
    <row r="3" spans="1: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>
      <c r="A4" s="2" t="s">
        <v>63</v>
      </c>
      <c r="B4" s="60">
        <v>0</v>
      </c>
      <c r="C4" s="61">
        <f>B38</f>
        <v>0</v>
      </c>
      <c r="D4" s="61">
        <f>C38</f>
        <v>0</v>
      </c>
      <c r="E4" s="61">
        <f t="shared" ref="E4:M4" si="0">D38</f>
        <v>0</v>
      </c>
      <c r="F4" s="61">
        <f t="shared" si="0"/>
        <v>0</v>
      </c>
      <c r="G4" s="61">
        <f t="shared" si="0"/>
        <v>0</v>
      </c>
      <c r="H4" s="61">
        <f t="shared" si="0"/>
        <v>0</v>
      </c>
      <c r="I4" s="61">
        <f t="shared" si="0"/>
        <v>0</v>
      </c>
      <c r="J4" s="61">
        <f t="shared" si="0"/>
        <v>0</v>
      </c>
      <c r="K4" s="61">
        <f t="shared" si="0"/>
        <v>0</v>
      </c>
      <c r="L4" s="61">
        <f t="shared" si="0"/>
        <v>0</v>
      </c>
      <c r="M4" s="61">
        <f t="shared" si="0"/>
        <v>0</v>
      </c>
      <c r="N4" s="61"/>
    </row>
    <row r="5" spans="1:15">
      <c r="A5" s="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3"/>
    </row>
    <row r="6" spans="1:15">
      <c r="A6" s="58" t="s">
        <v>64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5"/>
    </row>
    <row r="7" spans="1:15">
      <c r="A7" s="2" t="s">
        <v>65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1">
        <f>SUM(B7:M7)</f>
        <v>0</v>
      </c>
    </row>
    <row r="8" spans="1:15">
      <c r="A8" s="2" t="s">
        <v>66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1">
        <f>SUM(B8:M8)</f>
        <v>0</v>
      </c>
    </row>
    <row r="9" spans="1:15">
      <c r="A9" s="2" t="s">
        <v>67</v>
      </c>
      <c r="B9" s="67">
        <f>B7*21%</f>
        <v>0</v>
      </c>
      <c r="C9" s="67">
        <f t="shared" ref="C9:M9" si="1">C7*21%</f>
        <v>0</v>
      </c>
      <c r="D9" s="67">
        <f>D7*21%</f>
        <v>0</v>
      </c>
      <c r="E9" s="67">
        <f t="shared" si="1"/>
        <v>0</v>
      </c>
      <c r="F9" s="67">
        <f t="shared" si="1"/>
        <v>0</v>
      </c>
      <c r="G9" s="67">
        <f t="shared" si="1"/>
        <v>0</v>
      </c>
      <c r="H9" s="67">
        <f t="shared" si="1"/>
        <v>0</v>
      </c>
      <c r="I9" s="67">
        <f t="shared" si="1"/>
        <v>0</v>
      </c>
      <c r="J9" s="67">
        <f t="shared" si="1"/>
        <v>0</v>
      </c>
      <c r="K9" s="67">
        <f t="shared" si="1"/>
        <v>0</v>
      </c>
      <c r="L9" s="67">
        <f t="shared" si="1"/>
        <v>0</v>
      </c>
      <c r="M9" s="67">
        <f t="shared" si="1"/>
        <v>0</v>
      </c>
      <c r="N9" s="61">
        <f t="shared" ref="N9:N10" si="2">SUM(B9:M9)</f>
        <v>0</v>
      </c>
    </row>
    <row r="10" spans="1:15">
      <c r="A10" s="68" t="s">
        <v>68</v>
      </c>
      <c r="B10" s="69">
        <f>B7+B9+B8</f>
        <v>0</v>
      </c>
      <c r="C10" s="69">
        <f t="shared" ref="C10:M10" si="3">C7+C9</f>
        <v>0</v>
      </c>
      <c r="D10" s="69">
        <f t="shared" si="3"/>
        <v>0</v>
      </c>
      <c r="E10" s="69">
        <f t="shared" si="3"/>
        <v>0</v>
      </c>
      <c r="F10" s="69">
        <f t="shared" si="3"/>
        <v>0</v>
      </c>
      <c r="G10" s="69">
        <f t="shared" si="3"/>
        <v>0</v>
      </c>
      <c r="H10" s="69">
        <f t="shared" si="3"/>
        <v>0</v>
      </c>
      <c r="I10" s="69">
        <f t="shared" si="3"/>
        <v>0</v>
      </c>
      <c r="J10" s="69">
        <f t="shared" si="3"/>
        <v>0</v>
      </c>
      <c r="K10" s="69">
        <f t="shared" si="3"/>
        <v>0</v>
      </c>
      <c r="L10" s="69">
        <f t="shared" si="3"/>
        <v>0</v>
      </c>
      <c r="M10" s="69">
        <f t="shared" si="3"/>
        <v>0</v>
      </c>
      <c r="N10" s="69">
        <f>SUM(B10:M10)</f>
        <v>0</v>
      </c>
    </row>
    <row r="11" spans="1:15">
      <c r="A11" s="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1"/>
    </row>
    <row r="12" spans="1:15">
      <c r="A12" s="58" t="s">
        <v>69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70"/>
    </row>
    <row r="13" spans="1:15">
      <c r="A13" s="71" t="s">
        <v>70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1">
        <f t="shared" ref="N13:N34" si="4">SUM(B13:M13)</f>
        <v>0</v>
      </c>
    </row>
    <row r="14" spans="1:15">
      <c r="A14" s="71" t="s">
        <v>71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1">
        <f t="shared" si="4"/>
        <v>0</v>
      </c>
    </row>
    <row r="15" spans="1:15">
      <c r="A15" s="71" t="s">
        <v>72</v>
      </c>
      <c r="B15" s="72">
        <f>-21%*(B14+B18+B19+B20+B22+B27)</f>
        <v>0</v>
      </c>
      <c r="C15" s="72">
        <f>-21%*(C14+C18+C19+C20+C22+C27)</f>
        <v>0</v>
      </c>
      <c r="D15" s="72">
        <f>-21%*(D14+D18+D19+D20+D22+D27)</f>
        <v>0</v>
      </c>
      <c r="E15" s="72">
        <f t="shared" ref="E15:M15" si="5">-21%*(E14+E18+E19+E20+E22+E27)</f>
        <v>0</v>
      </c>
      <c r="F15" s="72">
        <f t="shared" si="5"/>
        <v>0</v>
      </c>
      <c r="G15" s="72">
        <f t="shared" si="5"/>
        <v>0</v>
      </c>
      <c r="H15" s="72">
        <f t="shared" si="5"/>
        <v>0</v>
      </c>
      <c r="I15" s="72">
        <f t="shared" si="5"/>
        <v>0</v>
      </c>
      <c r="J15" s="72">
        <f t="shared" si="5"/>
        <v>0</v>
      </c>
      <c r="K15" s="72">
        <f t="shared" si="5"/>
        <v>0</v>
      </c>
      <c r="L15" s="72">
        <f t="shared" si="5"/>
        <v>0</v>
      </c>
      <c r="M15" s="72">
        <f t="shared" si="5"/>
        <v>0</v>
      </c>
      <c r="N15" s="72">
        <f t="shared" si="4"/>
        <v>0</v>
      </c>
      <c r="O15" s="73"/>
    </row>
    <row r="16" spans="1:15">
      <c r="A16" s="71" t="s">
        <v>73</v>
      </c>
      <c r="B16" s="72"/>
      <c r="C16" s="72"/>
      <c r="D16" s="72">
        <f>SUM(B9:D9)</f>
        <v>0</v>
      </c>
      <c r="E16" s="72"/>
      <c r="F16" s="72"/>
      <c r="G16" s="72">
        <f>SUM(E9:G9)</f>
        <v>0</v>
      </c>
      <c r="H16" s="72"/>
      <c r="I16" s="72"/>
      <c r="J16" s="72">
        <f>SUM(H9:J9)</f>
        <v>0</v>
      </c>
      <c r="K16" s="72"/>
      <c r="L16" s="72"/>
      <c r="M16" s="72">
        <f>SUM(K9:M9)</f>
        <v>0</v>
      </c>
      <c r="N16" s="72">
        <f t="shared" si="4"/>
        <v>0</v>
      </c>
      <c r="O16" s="73"/>
    </row>
    <row r="17" spans="1:17">
      <c r="A17" s="71" t="s">
        <v>74</v>
      </c>
      <c r="B17" s="63">
        <f>Exploitatiebegrotingen!$E$12/12</f>
        <v>0</v>
      </c>
      <c r="C17" s="63">
        <f>Exploitatiebegrotingen!$E$12/12</f>
        <v>0</v>
      </c>
      <c r="D17" s="63">
        <f>Exploitatiebegrotingen!$E$12/12</f>
        <v>0</v>
      </c>
      <c r="E17" s="63">
        <f>Exploitatiebegrotingen!$E$12/12</f>
        <v>0</v>
      </c>
      <c r="F17" s="63">
        <f>Exploitatiebegrotingen!$E$12/12</f>
        <v>0</v>
      </c>
      <c r="G17" s="63">
        <f>Exploitatiebegrotingen!$E$12/12</f>
        <v>0</v>
      </c>
      <c r="H17" s="63">
        <f>Exploitatiebegrotingen!$E$12/12</f>
        <v>0</v>
      </c>
      <c r="I17" s="63">
        <f>Exploitatiebegrotingen!$E$12/12</f>
        <v>0</v>
      </c>
      <c r="J17" s="63">
        <f>Exploitatiebegrotingen!$E$12/12</f>
        <v>0</v>
      </c>
      <c r="K17" s="63">
        <f>Exploitatiebegrotingen!$E$12/12</f>
        <v>0</v>
      </c>
      <c r="L17" s="63">
        <f>Exploitatiebegrotingen!$E$12/12</f>
        <v>0</v>
      </c>
      <c r="M17" s="63">
        <f>Exploitatiebegrotingen!$E$12/12</f>
        <v>0</v>
      </c>
      <c r="N17" s="61">
        <f t="shared" si="4"/>
        <v>0</v>
      </c>
    </row>
    <row r="18" spans="1:17">
      <c r="A18" s="71" t="s">
        <v>10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1">
        <f t="shared" si="4"/>
        <v>0</v>
      </c>
    </row>
    <row r="19" spans="1:17">
      <c r="A19" s="71" t="s">
        <v>9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1">
        <f t="shared" si="4"/>
        <v>0</v>
      </c>
    </row>
    <row r="20" spans="1:17">
      <c r="A20" s="71" t="s">
        <v>11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1">
        <f t="shared" si="4"/>
        <v>0</v>
      </c>
    </row>
    <row r="21" spans="1:17">
      <c r="A21" s="71" t="s">
        <v>12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1">
        <f t="shared" si="4"/>
        <v>0</v>
      </c>
    </row>
    <row r="22" spans="1:17">
      <c r="A22" s="74" t="s">
        <v>75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1">
        <f t="shared" si="4"/>
        <v>0</v>
      </c>
      <c r="O22" s="73"/>
    </row>
    <row r="23" spans="1:17" ht="28.9" hidden="1" customHeight="1">
      <c r="A23" s="75" t="s">
        <v>76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7"/>
      <c r="O23" s="127" t="s">
        <v>77</v>
      </c>
      <c r="P23" s="128"/>
      <c r="Q23" s="78"/>
    </row>
    <row r="24" spans="1:17" ht="28.9" hidden="1" customHeight="1">
      <c r="A24" s="79" t="s">
        <v>19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1"/>
      <c r="O24" s="128"/>
      <c r="P24" s="128"/>
      <c r="Q24" s="78"/>
    </row>
    <row r="25" spans="1:17" ht="43.15" hidden="1" customHeight="1">
      <c r="A25" s="79" t="s">
        <v>78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1"/>
      <c r="O25" s="128"/>
      <c r="P25" s="128"/>
      <c r="Q25" s="78"/>
    </row>
    <row r="26" spans="1:17" hidden="1">
      <c r="A26" s="82" t="s">
        <v>79</v>
      </c>
      <c r="B26" s="83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5"/>
      <c r="O26" s="128"/>
      <c r="P26" s="128"/>
      <c r="Q26" s="78"/>
    </row>
    <row r="27" spans="1:17" hidden="1">
      <c r="A27" s="86" t="s">
        <v>80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7"/>
      <c r="O27" s="128"/>
      <c r="P27" s="128"/>
      <c r="Q27" s="78"/>
    </row>
    <row r="28" spans="1:17" hidden="1">
      <c r="A28" s="86" t="s">
        <v>81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7"/>
      <c r="O28" s="128"/>
      <c r="P28" s="128"/>
      <c r="Q28" s="78"/>
    </row>
    <row r="29" spans="1:17" hidden="1">
      <c r="A29" s="86" t="s">
        <v>82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7"/>
      <c r="O29" s="128"/>
      <c r="P29" s="128"/>
      <c r="Q29" s="78"/>
    </row>
    <row r="30" spans="1:17" ht="15" hidden="1" customHeight="1">
      <c r="A30" s="86" t="s">
        <v>83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7"/>
      <c r="O30" s="128"/>
      <c r="P30" s="128"/>
      <c r="Q30" s="78"/>
    </row>
    <row r="31" spans="1:17" ht="15.75" hidden="1" thickBot="1">
      <c r="A31" s="88" t="s">
        <v>84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90"/>
      <c r="O31" s="128"/>
      <c r="P31" s="128"/>
      <c r="Q31" s="78"/>
    </row>
    <row r="32" spans="1:17">
      <c r="A32" s="71" t="s">
        <v>85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>
        <f t="shared" si="4"/>
        <v>0</v>
      </c>
      <c r="O32" s="73"/>
    </row>
    <row r="33" spans="1:15">
      <c r="A33" s="71" t="s">
        <v>86</v>
      </c>
      <c r="B33" s="63">
        <f>'Privé &amp; Aflossingscap.'!$G$13/12</f>
        <v>0</v>
      </c>
      <c r="C33" s="63">
        <f>'Privé &amp; Aflossingscap.'!$G$13/12</f>
        <v>0</v>
      </c>
      <c r="D33" s="63">
        <f>'Privé &amp; Aflossingscap.'!$G$13/12</f>
        <v>0</v>
      </c>
      <c r="E33" s="63">
        <f>'Privé &amp; Aflossingscap.'!$G$13/12</f>
        <v>0</v>
      </c>
      <c r="F33" s="63">
        <f>'Privé &amp; Aflossingscap.'!$G$13/12</f>
        <v>0</v>
      </c>
      <c r="G33" s="63">
        <f>'Privé &amp; Aflossingscap.'!$G$13/12</f>
        <v>0</v>
      </c>
      <c r="H33" s="63">
        <f>'Privé &amp; Aflossingscap.'!$G$13/12</f>
        <v>0</v>
      </c>
      <c r="I33" s="63">
        <f>'Privé &amp; Aflossingscap.'!$G$13/12</f>
        <v>0</v>
      </c>
      <c r="J33" s="63">
        <f>'Privé &amp; Aflossingscap.'!$G$13/12</f>
        <v>0</v>
      </c>
      <c r="K33" s="63">
        <f>'Privé &amp; Aflossingscap.'!$G$13/12</f>
        <v>0</v>
      </c>
      <c r="L33" s="63">
        <f>'Privé &amp; Aflossingscap.'!$G$13/12</f>
        <v>0</v>
      </c>
      <c r="M33" s="63">
        <f>'Privé &amp; Aflossingscap.'!$G$13/12</f>
        <v>0</v>
      </c>
      <c r="N33" s="61">
        <f t="shared" si="4"/>
        <v>0</v>
      </c>
    </row>
    <row r="34" spans="1:15">
      <c r="A34" s="91" t="s">
        <v>87</v>
      </c>
      <c r="B34" s="92">
        <f>SUM(B13:B33)</f>
        <v>0</v>
      </c>
      <c r="C34" s="92">
        <f t="shared" ref="B34:M34" si="6">SUM(C13:C33)</f>
        <v>0</v>
      </c>
      <c r="D34" s="92">
        <f t="shared" si="6"/>
        <v>0</v>
      </c>
      <c r="E34" s="92">
        <f t="shared" si="6"/>
        <v>0</v>
      </c>
      <c r="F34" s="92">
        <f t="shared" si="6"/>
        <v>0</v>
      </c>
      <c r="G34" s="92">
        <f t="shared" si="6"/>
        <v>0</v>
      </c>
      <c r="H34" s="92">
        <f t="shared" si="6"/>
        <v>0</v>
      </c>
      <c r="I34" s="92">
        <f t="shared" si="6"/>
        <v>0</v>
      </c>
      <c r="J34" s="92">
        <f t="shared" si="6"/>
        <v>0</v>
      </c>
      <c r="K34" s="92">
        <f t="shared" si="6"/>
        <v>0</v>
      </c>
      <c r="L34" s="92">
        <f t="shared" si="6"/>
        <v>0</v>
      </c>
      <c r="M34" s="92">
        <f t="shared" si="6"/>
        <v>0</v>
      </c>
      <c r="N34" s="92">
        <f t="shared" si="4"/>
        <v>0</v>
      </c>
      <c r="O34" s="73"/>
    </row>
    <row r="35" spans="1:15">
      <c r="A35" s="2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1"/>
    </row>
    <row r="36" spans="1:15">
      <c r="A36" s="91" t="s">
        <v>88</v>
      </c>
      <c r="B36" s="69">
        <f>B10-B34</f>
        <v>0</v>
      </c>
      <c r="C36" s="69">
        <f t="shared" ref="B36:N36" si="7">C10-C34</f>
        <v>0</v>
      </c>
      <c r="D36" s="69">
        <f t="shared" si="7"/>
        <v>0</v>
      </c>
      <c r="E36" s="69">
        <f t="shared" si="7"/>
        <v>0</v>
      </c>
      <c r="F36" s="69">
        <f t="shared" si="7"/>
        <v>0</v>
      </c>
      <c r="G36" s="69">
        <f t="shared" si="7"/>
        <v>0</v>
      </c>
      <c r="H36" s="69">
        <f t="shared" si="7"/>
        <v>0</v>
      </c>
      <c r="I36" s="69">
        <f t="shared" si="7"/>
        <v>0</v>
      </c>
      <c r="J36" s="69">
        <f t="shared" si="7"/>
        <v>0</v>
      </c>
      <c r="K36" s="69">
        <f t="shared" si="7"/>
        <v>0</v>
      </c>
      <c r="L36" s="69">
        <f t="shared" si="7"/>
        <v>0</v>
      </c>
      <c r="M36" s="69">
        <f t="shared" si="7"/>
        <v>0</v>
      </c>
      <c r="N36" s="69">
        <f>N10-N34</f>
        <v>0</v>
      </c>
    </row>
    <row r="37" spans="1:15">
      <c r="A37" s="37" t="s">
        <v>89</v>
      </c>
      <c r="B37" s="93">
        <f>B4</f>
        <v>0</v>
      </c>
      <c r="C37" s="93">
        <f t="shared" ref="B37:M37" si="8">C4</f>
        <v>0</v>
      </c>
      <c r="D37" s="93">
        <f t="shared" si="8"/>
        <v>0</v>
      </c>
      <c r="E37" s="93">
        <f t="shared" si="8"/>
        <v>0</v>
      </c>
      <c r="F37" s="93">
        <f t="shared" si="8"/>
        <v>0</v>
      </c>
      <c r="G37" s="93">
        <f t="shared" si="8"/>
        <v>0</v>
      </c>
      <c r="H37" s="93">
        <f t="shared" si="8"/>
        <v>0</v>
      </c>
      <c r="I37" s="93">
        <f t="shared" si="8"/>
        <v>0</v>
      </c>
      <c r="J37" s="93">
        <f t="shared" si="8"/>
        <v>0</v>
      </c>
      <c r="K37" s="93">
        <f t="shared" si="8"/>
        <v>0</v>
      </c>
      <c r="L37" s="93">
        <f t="shared" si="8"/>
        <v>0</v>
      </c>
      <c r="M37" s="93">
        <f t="shared" si="8"/>
        <v>0</v>
      </c>
      <c r="N37" s="65"/>
    </row>
    <row r="38" spans="1:15">
      <c r="A38" s="37" t="s">
        <v>90</v>
      </c>
      <c r="B38" s="93">
        <f>B36+B37</f>
        <v>0</v>
      </c>
      <c r="C38" s="93">
        <f>C36+C37</f>
        <v>0</v>
      </c>
      <c r="D38" s="93">
        <f t="shared" ref="D38:M38" si="9">D36+D37</f>
        <v>0</v>
      </c>
      <c r="E38" s="93">
        <f t="shared" si="9"/>
        <v>0</v>
      </c>
      <c r="F38" s="93">
        <f t="shared" si="9"/>
        <v>0</v>
      </c>
      <c r="G38" s="93">
        <f t="shared" si="9"/>
        <v>0</v>
      </c>
      <c r="H38" s="93">
        <f t="shared" si="9"/>
        <v>0</v>
      </c>
      <c r="I38" s="93">
        <f t="shared" si="9"/>
        <v>0</v>
      </c>
      <c r="J38" s="93">
        <f t="shared" si="9"/>
        <v>0</v>
      </c>
      <c r="K38" s="93">
        <f t="shared" si="9"/>
        <v>0</v>
      </c>
      <c r="L38" s="93">
        <f t="shared" si="9"/>
        <v>0</v>
      </c>
      <c r="M38" s="93">
        <f t="shared" si="9"/>
        <v>0</v>
      </c>
      <c r="N38" s="65"/>
    </row>
  </sheetData>
  <mergeCells count="1">
    <mergeCell ref="O23:P31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765ED-729F-412B-8461-C5B5084C2175}">
  <dimension ref="A1:U40"/>
  <sheetViews>
    <sheetView showGridLines="0" workbookViewId="0">
      <selection activeCell="K32" sqref="K32"/>
    </sheetView>
  </sheetViews>
  <sheetFormatPr defaultRowHeight="15"/>
  <cols>
    <col min="3" max="3" width="7" customWidth="1"/>
    <col min="7" max="7" width="7.7109375" customWidth="1"/>
    <col min="8" max="8" width="13.140625" customWidth="1"/>
    <col min="9" max="9" width="9.85546875" customWidth="1"/>
    <col min="13" max="13" width="12" customWidth="1"/>
    <col min="14" max="14" width="12" bestFit="1" customWidth="1"/>
    <col min="19" max="21" width="14.5703125" customWidth="1"/>
  </cols>
  <sheetData>
    <row r="1" spans="1:21">
      <c r="A1" s="94" t="s">
        <v>91</v>
      </c>
      <c r="B1" s="95"/>
      <c r="C1" s="95"/>
      <c r="D1" s="95"/>
      <c r="E1" s="95"/>
      <c r="F1" s="95"/>
      <c r="G1" s="95"/>
      <c r="H1" s="95"/>
      <c r="I1" s="95"/>
      <c r="J1" s="2"/>
      <c r="L1" s="130" t="s">
        <v>92</v>
      </c>
      <c r="M1" s="130"/>
      <c r="N1" s="95"/>
      <c r="O1" s="95"/>
      <c r="P1" s="95"/>
      <c r="Q1" s="95"/>
      <c r="R1" s="95"/>
      <c r="S1" s="94" t="s">
        <v>93</v>
      </c>
      <c r="T1" s="94" t="s">
        <v>94</v>
      </c>
      <c r="U1" s="37" t="s">
        <v>62</v>
      </c>
    </row>
    <row r="2" spans="1:21">
      <c r="A2" s="131" t="s">
        <v>95</v>
      </c>
      <c r="B2" s="131"/>
      <c r="C2" s="96"/>
      <c r="D2" s="129" t="s">
        <v>96</v>
      </c>
      <c r="E2" s="129"/>
      <c r="F2" s="129"/>
      <c r="G2" s="96"/>
      <c r="H2" s="98">
        <v>0</v>
      </c>
      <c r="I2" s="96"/>
      <c r="J2" s="2"/>
      <c r="L2" s="131" t="s">
        <v>95</v>
      </c>
      <c r="M2" s="131"/>
      <c r="N2" s="96"/>
      <c r="O2" s="129" t="s">
        <v>96</v>
      </c>
      <c r="P2" s="129"/>
      <c r="Q2" s="129"/>
      <c r="R2" s="96"/>
      <c r="S2" s="98">
        <v>0</v>
      </c>
      <c r="T2" s="98">
        <v>0</v>
      </c>
      <c r="U2" s="98">
        <f t="shared" ref="U2:U9" si="0">S2+T2</f>
        <v>0</v>
      </c>
    </row>
    <row r="3" spans="1:21">
      <c r="A3" s="96"/>
      <c r="B3" s="96"/>
      <c r="C3" s="96"/>
      <c r="D3" s="129" t="s">
        <v>97</v>
      </c>
      <c r="E3" s="129"/>
      <c r="F3" s="129"/>
      <c r="G3" s="96"/>
      <c r="H3" s="98">
        <v>0</v>
      </c>
      <c r="I3" s="96"/>
      <c r="J3" s="2"/>
      <c r="L3" s="96"/>
      <c r="M3" s="96"/>
      <c r="N3" s="96"/>
      <c r="O3" s="129" t="s">
        <v>97</v>
      </c>
      <c r="P3" s="129"/>
      <c r="Q3" s="129"/>
      <c r="R3" s="96"/>
      <c r="S3" s="98">
        <v>0</v>
      </c>
      <c r="T3" s="98">
        <v>0</v>
      </c>
      <c r="U3" s="98">
        <f t="shared" si="0"/>
        <v>0</v>
      </c>
    </row>
    <row r="4" spans="1:21">
      <c r="A4" s="96"/>
      <c r="B4" s="96"/>
      <c r="C4" s="96"/>
      <c r="D4" s="129" t="s">
        <v>98</v>
      </c>
      <c r="E4" s="129"/>
      <c r="F4" s="129"/>
      <c r="G4" s="96"/>
      <c r="H4" s="98">
        <v>0</v>
      </c>
      <c r="I4" s="96"/>
      <c r="J4" s="2"/>
      <c r="L4" s="96"/>
      <c r="M4" s="96"/>
      <c r="N4" s="96"/>
      <c r="O4" s="129" t="s">
        <v>98</v>
      </c>
      <c r="P4" s="129"/>
      <c r="Q4" s="129"/>
      <c r="R4" s="96"/>
      <c r="S4" s="98">
        <v>0</v>
      </c>
      <c r="T4" s="98">
        <v>0</v>
      </c>
      <c r="U4" s="98">
        <f t="shared" si="0"/>
        <v>0</v>
      </c>
    </row>
    <row r="5" spans="1:21">
      <c r="A5" s="96"/>
      <c r="B5" s="96"/>
      <c r="C5" s="96"/>
      <c r="D5" s="129" t="s">
        <v>99</v>
      </c>
      <c r="E5" s="129"/>
      <c r="F5" s="129"/>
      <c r="G5" s="96"/>
      <c r="H5" s="98">
        <v>0</v>
      </c>
      <c r="I5" s="96"/>
      <c r="J5" s="2"/>
      <c r="L5" s="96"/>
      <c r="M5" s="96"/>
      <c r="N5" s="96"/>
      <c r="O5" s="129" t="s">
        <v>99</v>
      </c>
      <c r="P5" s="129"/>
      <c r="Q5" s="129"/>
      <c r="R5" s="96"/>
      <c r="S5" s="98">
        <v>0</v>
      </c>
      <c r="T5" s="98">
        <v>0</v>
      </c>
      <c r="U5" s="98">
        <f t="shared" si="0"/>
        <v>0</v>
      </c>
    </row>
    <row r="6" spans="1:21">
      <c r="A6" s="96"/>
      <c r="B6" s="96"/>
      <c r="C6" s="96"/>
      <c r="D6" s="129" t="s">
        <v>100</v>
      </c>
      <c r="E6" s="129"/>
      <c r="F6" s="129"/>
      <c r="G6" s="96"/>
      <c r="H6" s="98">
        <v>0</v>
      </c>
      <c r="I6" s="96"/>
      <c r="J6" s="2"/>
      <c r="L6" s="96"/>
      <c r="M6" s="96"/>
      <c r="N6" s="96"/>
      <c r="O6" s="129" t="s">
        <v>100</v>
      </c>
      <c r="P6" s="129"/>
      <c r="Q6" s="129"/>
      <c r="R6" s="96"/>
      <c r="S6" s="98">
        <v>0</v>
      </c>
      <c r="T6" s="98">
        <v>0</v>
      </c>
      <c r="U6" s="98">
        <f t="shared" si="0"/>
        <v>0</v>
      </c>
    </row>
    <row r="7" spans="1:21">
      <c r="A7" s="96"/>
      <c r="B7" s="96"/>
      <c r="C7" s="96"/>
      <c r="D7" s="129" t="s">
        <v>101</v>
      </c>
      <c r="E7" s="129"/>
      <c r="F7" s="96"/>
      <c r="G7" s="96"/>
      <c r="H7" s="98">
        <v>0</v>
      </c>
      <c r="I7" s="96"/>
      <c r="J7" s="2"/>
      <c r="L7" s="96"/>
      <c r="M7" s="96"/>
      <c r="N7" s="96"/>
      <c r="O7" s="129" t="s">
        <v>101</v>
      </c>
      <c r="P7" s="129"/>
      <c r="Q7" s="96"/>
      <c r="R7" s="96"/>
      <c r="S7" s="98">
        <v>0</v>
      </c>
      <c r="T7" s="98">
        <v>0</v>
      </c>
      <c r="U7" s="98">
        <f t="shared" si="0"/>
        <v>0</v>
      </c>
    </row>
    <row r="8" spans="1:21">
      <c r="A8" s="96"/>
      <c r="B8" s="96"/>
      <c r="C8" s="96"/>
      <c r="D8" s="129" t="s">
        <v>102</v>
      </c>
      <c r="E8" s="129"/>
      <c r="F8" s="129"/>
      <c r="G8" s="96"/>
      <c r="H8" s="98">
        <v>0</v>
      </c>
      <c r="I8" s="96"/>
      <c r="J8" s="2"/>
      <c r="L8" s="96"/>
      <c r="M8" s="96"/>
      <c r="N8" s="96"/>
      <c r="O8" s="129" t="s">
        <v>103</v>
      </c>
      <c r="P8" s="129"/>
      <c r="Q8" s="129"/>
      <c r="R8" s="96"/>
      <c r="S8" s="98">
        <v>0</v>
      </c>
      <c r="T8" s="98">
        <v>0</v>
      </c>
      <c r="U8" s="98">
        <f t="shared" si="0"/>
        <v>0</v>
      </c>
    </row>
    <row r="9" spans="1:21">
      <c r="A9" s="96"/>
      <c r="B9" s="96"/>
      <c r="C9" s="96"/>
      <c r="D9" s="97"/>
      <c r="E9" s="97"/>
      <c r="F9" s="97"/>
      <c r="G9" s="96"/>
      <c r="H9" s="98"/>
      <c r="I9" s="96"/>
      <c r="J9" s="2"/>
      <c r="L9" s="96"/>
      <c r="M9" s="96"/>
      <c r="N9" s="96"/>
      <c r="O9" s="97" t="s">
        <v>102</v>
      </c>
      <c r="P9" s="97"/>
      <c r="Q9" s="97"/>
      <c r="R9" s="96"/>
      <c r="S9" s="99">
        <v>0</v>
      </c>
      <c r="T9" s="99">
        <v>0</v>
      </c>
      <c r="U9" s="99">
        <f t="shared" si="0"/>
        <v>0</v>
      </c>
    </row>
    <row r="10" spans="1:21">
      <c r="A10" s="96"/>
      <c r="B10" s="96"/>
      <c r="C10" s="96"/>
      <c r="D10" s="96"/>
      <c r="E10" s="96"/>
      <c r="F10" s="96"/>
      <c r="G10" s="96"/>
      <c r="H10" s="100"/>
      <c r="I10" s="96"/>
      <c r="J10" s="2"/>
      <c r="L10" s="96"/>
      <c r="M10" s="96"/>
      <c r="N10" s="96"/>
      <c r="O10" s="96"/>
      <c r="P10" s="96"/>
      <c r="Q10" s="96"/>
      <c r="R10" s="96"/>
      <c r="S10" s="100"/>
      <c r="T10" s="100"/>
      <c r="U10" s="100"/>
    </row>
    <row r="11" spans="1:21">
      <c r="A11" s="131" t="s">
        <v>104</v>
      </c>
      <c r="B11" s="131"/>
      <c r="C11" s="96"/>
      <c r="D11" s="129" t="s">
        <v>105</v>
      </c>
      <c r="E11" s="129"/>
      <c r="F11" s="129"/>
      <c r="G11" s="96"/>
      <c r="H11" s="98">
        <v>0</v>
      </c>
      <c r="I11" s="96"/>
      <c r="J11" s="2"/>
      <c r="L11" s="131" t="s">
        <v>104</v>
      </c>
      <c r="M11" s="131"/>
      <c r="N11" s="96"/>
      <c r="O11" s="129" t="s">
        <v>105</v>
      </c>
      <c r="P11" s="129"/>
      <c r="Q11" s="129"/>
      <c r="R11" s="96"/>
      <c r="S11" s="98">
        <v>0</v>
      </c>
      <c r="T11" s="98">
        <v>0</v>
      </c>
      <c r="U11" s="98">
        <f>S11+T11</f>
        <v>0</v>
      </c>
    </row>
    <row r="12" spans="1:21">
      <c r="A12" s="96"/>
      <c r="B12" s="96"/>
      <c r="C12" s="96"/>
      <c r="D12" s="129" t="s">
        <v>106</v>
      </c>
      <c r="E12" s="129"/>
      <c r="F12" s="129"/>
      <c r="G12" s="96"/>
      <c r="H12" s="98">
        <v>0</v>
      </c>
      <c r="I12" s="96"/>
      <c r="J12" s="2"/>
      <c r="L12" s="96"/>
      <c r="M12" s="96"/>
      <c r="N12" s="96"/>
      <c r="O12" s="129" t="s">
        <v>106</v>
      </c>
      <c r="P12" s="129"/>
      <c r="Q12" s="129"/>
      <c r="R12" s="96"/>
      <c r="S12" s="98">
        <v>0</v>
      </c>
      <c r="T12" s="98">
        <v>0</v>
      </c>
      <c r="U12" s="98">
        <f>S12+T12</f>
        <v>0</v>
      </c>
    </row>
    <row r="13" spans="1:21">
      <c r="A13" s="96"/>
      <c r="B13" s="96"/>
      <c r="C13" s="96"/>
      <c r="D13" s="96"/>
      <c r="E13" s="96"/>
      <c r="F13" s="96"/>
      <c r="G13" s="96"/>
      <c r="H13" s="100"/>
      <c r="I13" s="96"/>
      <c r="J13" s="2"/>
      <c r="L13" s="96"/>
      <c r="M13" s="96"/>
      <c r="N13" s="96"/>
      <c r="O13" s="96"/>
      <c r="P13" s="96"/>
      <c r="Q13" s="96"/>
      <c r="R13" s="96"/>
      <c r="S13" s="100"/>
      <c r="T13" s="100"/>
      <c r="U13" s="100"/>
    </row>
    <row r="14" spans="1:21">
      <c r="A14" s="131" t="s">
        <v>107</v>
      </c>
      <c r="B14" s="131"/>
      <c r="C14" s="131"/>
      <c r="D14" s="129" t="s">
        <v>108</v>
      </c>
      <c r="E14" s="129"/>
      <c r="F14" s="129"/>
      <c r="G14" s="129"/>
      <c r="H14" s="98">
        <v>0</v>
      </c>
      <c r="I14" s="96"/>
      <c r="J14" s="2"/>
      <c r="L14" s="131" t="s">
        <v>107</v>
      </c>
      <c r="M14" s="131"/>
      <c r="N14" s="131"/>
      <c r="O14" s="97" t="s">
        <v>109</v>
      </c>
      <c r="P14" s="97"/>
      <c r="Q14" s="97"/>
      <c r="R14" s="96"/>
      <c r="S14" s="98">
        <f>21%*SUM(S2:S8)</f>
        <v>0</v>
      </c>
      <c r="T14" s="98">
        <v>0</v>
      </c>
      <c r="U14" s="98">
        <f>S14+T14</f>
        <v>0</v>
      </c>
    </row>
    <row r="15" spans="1:21">
      <c r="A15" s="131" t="s">
        <v>110</v>
      </c>
      <c r="B15" s="131"/>
      <c r="C15" s="131"/>
      <c r="D15" s="129" t="s">
        <v>109</v>
      </c>
      <c r="E15" s="129"/>
      <c r="F15" s="129"/>
      <c r="G15" s="96"/>
      <c r="H15" s="98">
        <v>0</v>
      </c>
      <c r="I15" s="96"/>
      <c r="J15" s="2"/>
      <c r="L15" s="131" t="s">
        <v>110</v>
      </c>
      <c r="M15" s="131"/>
      <c r="N15" s="131"/>
      <c r="O15" s="97" t="s">
        <v>111</v>
      </c>
      <c r="P15" s="97"/>
      <c r="Q15" s="97"/>
      <c r="R15" s="96"/>
      <c r="S15" s="98">
        <v>0</v>
      </c>
      <c r="T15" s="98">
        <v>0</v>
      </c>
      <c r="U15" s="98">
        <f>S15+T15</f>
        <v>0</v>
      </c>
    </row>
    <row r="16" spans="1:21">
      <c r="A16" s="96"/>
      <c r="B16" s="96"/>
      <c r="C16" s="96"/>
      <c r="D16" s="97" t="s">
        <v>112</v>
      </c>
      <c r="E16" s="96"/>
      <c r="F16" s="96"/>
      <c r="G16" s="96"/>
      <c r="H16" s="98">
        <v>0</v>
      </c>
      <c r="I16" s="96"/>
      <c r="J16" s="2"/>
      <c r="L16" s="96"/>
      <c r="M16" s="96"/>
      <c r="N16" s="96"/>
      <c r="O16" s="97" t="s">
        <v>113</v>
      </c>
      <c r="P16" s="97"/>
      <c r="Q16" s="97"/>
      <c r="R16" s="97"/>
      <c r="S16" s="98">
        <v>0</v>
      </c>
      <c r="T16" s="98">
        <v>0</v>
      </c>
      <c r="U16" s="98">
        <f>S16+T16</f>
        <v>0</v>
      </c>
    </row>
    <row r="17" spans="1:21">
      <c r="A17" s="96"/>
      <c r="B17" s="96"/>
      <c r="C17" s="96"/>
      <c r="D17" s="96"/>
      <c r="E17" s="96"/>
      <c r="F17" s="96"/>
      <c r="G17" s="96"/>
      <c r="H17" s="96"/>
      <c r="I17" s="96"/>
      <c r="J17" s="2"/>
      <c r="L17" s="96"/>
      <c r="M17" s="96"/>
      <c r="N17" s="96"/>
      <c r="O17" s="96"/>
      <c r="P17" s="96"/>
      <c r="Q17" s="96"/>
      <c r="R17" s="96"/>
      <c r="S17" s="100"/>
      <c r="T17" s="96"/>
      <c r="U17" s="2"/>
    </row>
    <row r="18" spans="1:21">
      <c r="A18" s="94" t="s">
        <v>114</v>
      </c>
      <c r="B18" s="95"/>
      <c r="C18" s="95"/>
      <c r="D18" s="95"/>
      <c r="E18" s="95"/>
      <c r="F18" s="95"/>
      <c r="G18" s="95"/>
      <c r="H18" s="95"/>
      <c r="I18" s="94"/>
      <c r="J18" s="2"/>
      <c r="L18" s="130" t="s">
        <v>115</v>
      </c>
      <c r="M18" s="130"/>
      <c r="N18" s="130"/>
      <c r="O18" s="130"/>
      <c r="P18" s="95"/>
      <c r="Q18" s="95"/>
      <c r="R18" s="95"/>
      <c r="S18" s="101">
        <f>SUM(S2:S16)</f>
        <v>0</v>
      </c>
      <c r="T18" s="101">
        <f>SUM(T2:T16)</f>
        <v>0</v>
      </c>
      <c r="U18" s="101">
        <f>SUM(U2:U16)</f>
        <v>0</v>
      </c>
    </row>
    <row r="19" spans="1:21">
      <c r="A19" s="131" t="s">
        <v>116</v>
      </c>
      <c r="B19" s="131"/>
      <c r="C19" s="96"/>
      <c r="D19" s="129" t="s">
        <v>117</v>
      </c>
      <c r="E19" s="129"/>
      <c r="F19" s="96"/>
      <c r="G19" s="96"/>
      <c r="H19" s="99">
        <v>0</v>
      </c>
      <c r="I19" s="96"/>
      <c r="J19" s="2"/>
      <c r="L19" s="96"/>
      <c r="M19" s="96"/>
      <c r="N19" s="96"/>
      <c r="O19" s="96"/>
      <c r="P19" s="96"/>
      <c r="Q19" s="96"/>
      <c r="R19" s="96"/>
      <c r="S19" s="100"/>
      <c r="T19" s="96"/>
      <c r="U19" s="2"/>
    </row>
    <row r="20" spans="1:21">
      <c r="A20" s="96"/>
      <c r="B20" s="96"/>
      <c r="C20" s="96"/>
      <c r="D20" s="129" t="s">
        <v>118</v>
      </c>
      <c r="E20" s="129"/>
      <c r="F20" s="96"/>
      <c r="G20" s="96"/>
      <c r="H20" s="99">
        <v>0</v>
      </c>
      <c r="I20" s="96"/>
      <c r="J20" s="2"/>
      <c r="L20" s="131" t="s">
        <v>119</v>
      </c>
      <c r="M20" s="131"/>
      <c r="N20" s="96"/>
      <c r="O20" s="129" t="s">
        <v>117</v>
      </c>
      <c r="P20" s="129"/>
      <c r="Q20" s="96"/>
      <c r="R20" s="96"/>
      <c r="S20" s="98">
        <v>0</v>
      </c>
      <c r="T20" s="98"/>
      <c r="U20" s="98">
        <f>S20</f>
        <v>0</v>
      </c>
    </row>
    <row r="21" spans="1:21">
      <c r="A21" s="96"/>
      <c r="B21" s="96"/>
      <c r="C21" s="96"/>
      <c r="D21" s="129" t="s">
        <v>120</v>
      </c>
      <c r="E21" s="129"/>
      <c r="F21" s="129"/>
      <c r="G21" s="96"/>
      <c r="H21" s="99">
        <v>0</v>
      </c>
      <c r="I21" s="96"/>
      <c r="J21" s="2"/>
      <c r="L21" s="96"/>
      <c r="M21" s="96"/>
      <c r="N21" s="96"/>
      <c r="O21" s="129" t="s">
        <v>121</v>
      </c>
      <c r="P21" s="129"/>
      <c r="Q21" s="96"/>
      <c r="R21" s="96"/>
      <c r="S21" s="98">
        <f>S18</f>
        <v>0</v>
      </c>
      <c r="T21" s="98"/>
      <c r="U21" s="98">
        <f>S21</f>
        <v>0</v>
      </c>
    </row>
    <row r="22" spans="1:21">
      <c r="A22" s="131" t="s">
        <v>122</v>
      </c>
      <c r="B22" s="131"/>
      <c r="C22" s="131"/>
      <c r="D22" s="129" t="s">
        <v>123</v>
      </c>
      <c r="E22" s="129"/>
      <c r="F22" s="96"/>
      <c r="G22" s="96"/>
      <c r="H22" s="99">
        <v>0</v>
      </c>
      <c r="I22" s="96"/>
      <c r="J22" s="2"/>
      <c r="L22" s="96"/>
      <c r="M22" s="96"/>
      <c r="N22" s="96"/>
      <c r="O22" s="96"/>
      <c r="P22" s="96"/>
      <c r="Q22" s="96"/>
      <c r="R22" s="96"/>
      <c r="S22" s="100"/>
      <c r="T22" s="100"/>
      <c r="U22" s="100"/>
    </row>
    <row r="23" spans="1:21">
      <c r="A23" s="96"/>
      <c r="B23" s="96"/>
      <c r="C23" s="96"/>
      <c r="D23" s="129" t="s">
        <v>124</v>
      </c>
      <c r="E23" s="129"/>
      <c r="F23" s="96"/>
      <c r="G23" s="96"/>
      <c r="H23" s="99">
        <v>0</v>
      </c>
      <c r="I23" s="96"/>
      <c r="J23" s="2"/>
      <c r="L23" s="130" t="s">
        <v>125</v>
      </c>
      <c r="M23" s="130"/>
      <c r="N23" s="130"/>
      <c r="O23" s="130"/>
      <c r="P23" s="95"/>
      <c r="Q23" s="95"/>
      <c r="R23" s="95"/>
      <c r="S23" s="101">
        <f>SUM(S20:S22)</f>
        <v>0</v>
      </c>
      <c r="T23" s="101"/>
      <c r="U23" s="101">
        <f>SUM(U20:U22)</f>
        <v>0</v>
      </c>
    </row>
    <row r="24" spans="1:21">
      <c r="A24" s="96"/>
      <c r="B24" s="96"/>
      <c r="C24" s="96"/>
      <c r="D24" s="96"/>
      <c r="E24" s="96"/>
      <c r="F24" s="96"/>
      <c r="G24" s="96"/>
      <c r="H24" s="102"/>
      <c r="I24" s="96"/>
      <c r="J24" s="2"/>
      <c r="L24" s="96"/>
      <c r="M24" s="96"/>
      <c r="N24" s="96"/>
      <c r="O24" s="96"/>
      <c r="P24" s="96"/>
      <c r="Q24" s="96"/>
      <c r="R24" s="96"/>
      <c r="S24" s="96"/>
      <c r="T24" s="96"/>
      <c r="U24" s="2"/>
    </row>
    <row r="25" spans="1:21">
      <c r="A25" s="131" t="s">
        <v>126</v>
      </c>
      <c r="B25" s="131"/>
      <c r="C25" s="131"/>
      <c r="D25" s="129" t="s">
        <v>127</v>
      </c>
      <c r="E25" s="129"/>
      <c r="F25" s="129"/>
      <c r="G25" s="96"/>
      <c r="H25" s="99">
        <v>0</v>
      </c>
      <c r="I25" s="96"/>
      <c r="J25" s="2"/>
      <c r="L25" s="130" t="s">
        <v>128</v>
      </c>
      <c r="M25" s="130"/>
      <c r="N25" s="95"/>
      <c r="O25" s="95"/>
      <c r="P25" s="95"/>
      <c r="Q25" s="95"/>
      <c r="R25" s="95"/>
      <c r="S25" s="95"/>
      <c r="T25" s="103">
        <f>U18-S21-S20</f>
        <v>0</v>
      </c>
      <c r="U25" s="104"/>
    </row>
    <row r="26" spans="1:21">
      <c r="A26" s="96"/>
      <c r="B26" s="96"/>
      <c r="C26" s="96"/>
      <c r="D26" s="129" t="s">
        <v>129</v>
      </c>
      <c r="E26" s="129"/>
      <c r="F26" s="96"/>
      <c r="G26" s="96"/>
      <c r="H26" s="99">
        <v>0</v>
      </c>
      <c r="I26" s="96"/>
      <c r="J26" s="2"/>
      <c r="L26" s="9" t="s">
        <v>130</v>
      </c>
      <c r="M26" s="9"/>
      <c r="N26" s="9"/>
      <c r="O26" s="9"/>
      <c r="P26" s="9"/>
      <c r="Q26" s="9"/>
      <c r="R26" s="9"/>
      <c r="S26" s="9"/>
      <c r="T26" s="9">
        <v>36</v>
      </c>
      <c r="U26" s="9" t="s">
        <v>131</v>
      </c>
    </row>
    <row r="27" spans="1:21">
      <c r="A27" s="96"/>
      <c r="B27" s="96"/>
      <c r="C27" s="96"/>
      <c r="D27" s="96"/>
      <c r="E27" s="96"/>
      <c r="F27" s="96"/>
      <c r="G27" s="96"/>
      <c r="H27" s="96"/>
      <c r="I27" s="96"/>
      <c r="J27" s="2"/>
    </row>
    <row r="28" spans="1:21">
      <c r="A28" s="94" t="s">
        <v>62</v>
      </c>
      <c r="B28" s="95"/>
      <c r="C28" s="95"/>
      <c r="D28" s="95"/>
      <c r="E28" s="95"/>
      <c r="F28" s="95"/>
      <c r="G28" s="95"/>
      <c r="H28" s="95"/>
      <c r="I28" s="105">
        <f>SUM(H19:H27)</f>
        <v>0</v>
      </c>
      <c r="J28" s="2"/>
      <c r="L28" s="106" t="s">
        <v>132</v>
      </c>
      <c r="M28" s="106"/>
      <c r="N28" s="106"/>
      <c r="O28" s="107"/>
      <c r="P28" s="107"/>
      <c r="Q28" s="107"/>
      <c r="R28" s="107"/>
      <c r="S28" s="107"/>
      <c r="T28" s="107"/>
      <c r="U28" s="107"/>
    </row>
    <row r="29" spans="1:21">
      <c r="A29" s="2"/>
      <c r="B29" s="2"/>
      <c r="C29" s="2"/>
      <c r="D29" s="2"/>
      <c r="E29" s="2"/>
      <c r="F29" s="2"/>
      <c r="G29" s="2"/>
      <c r="H29" s="2"/>
      <c r="I29" s="2"/>
      <c r="J29" s="2"/>
      <c r="L29" s="46" t="s">
        <v>133</v>
      </c>
      <c r="N29" s="108">
        <f>T18</f>
        <v>0</v>
      </c>
      <c r="P29" t="s">
        <v>134</v>
      </c>
    </row>
    <row r="30" spans="1:21">
      <c r="A30" s="2"/>
      <c r="B30" s="2"/>
      <c r="C30" s="2"/>
      <c r="D30" s="2"/>
      <c r="E30" s="2"/>
      <c r="F30" s="2"/>
      <c r="G30" s="2"/>
      <c r="H30" s="2"/>
      <c r="I30" s="2"/>
      <c r="J30" s="2"/>
      <c r="L30" s="46" t="s">
        <v>83</v>
      </c>
      <c r="N30" s="109">
        <v>0.08</v>
      </c>
      <c r="P30" t="s">
        <v>135</v>
      </c>
    </row>
    <row r="31" spans="1:21">
      <c r="A31" s="2"/>
      <c r="B31" s="2"/>
      <c r="C31" s="2"/>
      <c r="D31" s="2"/>
      <c r="E31" s="2"/>
      <c r="F31" s="2"/>
      <c r="G31" s="2"/>
      <c r="H31" s="2"/>
      <c r="I31" s="2"/>
      <c r="J31" s="2"/>
      <c r="L31" s="46" t="s">
        <v>136</v>
      </c>
      <c r="N31" s="48">
        <f>(N30/N32)</f>
        <v>2.2222222222222222E-3</v>
      </c>
    </row>
    <row r="32" spans="1:21">
      <c r="A32" s="2"/>
      <c r="B32" s="2"/>
      <c r="C32" s="2"/>
      <c r="D32" s="2"/>
      <c r="E32" s="2"/>
      <c r="F32" s="2"/>
      <c r="G32" s="2"/>
      <c r="H32" s="2"/>
      <c r="I32" s="2"/>
      <c r="J32" s="2"/>
      <c r="L32" s="46" t="s">
        <v>137</v>
      </c>
      <c r="N32" s="110">
        <f>T26</f>
        <v>36</v>
      </c>
      <c r="P32" t="s">
        <v>138</v>
      </c>
    </row>
    <row r="33" spans="1:14" ht="15.75" thickBot="1">
      <c r="A33" s="2"/>
      <c r="B33" s="2"/>
      <c r="C33" s="2"/>
      <c r="D33" s="2"/>
      <c r="E33" s="2"/>
      <c r="F33" s="2"/>
      <c r="G33" s="2"/>
      <c r="H33" s="2"/>
      <c r="I33" s="2"/>
      <c r="J33" s="2"/>
      <c r="L33" s="111" t="s">
        <v>139</v>
      </c>
      <c r="M33" s="112"/>
      <c r="N33" s="113">
        <f>SUM(N29/N32)</f>
        <v>0</v>
      </c>
    </row>
    <row r="34" spans="1:14">
      <c r="A34" s="2"/>
      <c r="B34" s="2"/>
      <c r="C34" s="2"/>
      <c r="D34" s="2"/>
      <c r="E34" s="2"/>
      <c r="F34" s="2"/>
      <c r="G34" s="2"/>
      <c r="H34" s="2"/>
      <c r="I34" s="2"/>
      <c r="J34" s="2"/>
      <c r="L34" s="56" t="s">
        <v>140</v>
      </c>
      <c r="N34" s="114">
        <f>(N31/(1-((1+N31)^-N32)))*N29</f>
        <v>0</v>
      </c>
    </row>
    <row r="35" spans="1:14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4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4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4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4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4">
      <c r="A40" s="2"/>
      <c r="B40" s="2"/>
      <c r="C40" s="2"/>
      <c r="D40" s="2"/>
      <c r="E40" s="2"/>
      <c r="F40" s="2"/>
      <c r="G40" s="2"/>
      <c r="H40" s="2"/>
      <c r="I40" s="2"/>
      <c r="J40" s="2"/>
    </row>
  </sheetData>
  <mergeCells count="45">
    <mergeCell ref="A25:C25"/>
    <mergeCell ref="D25:F25"/>
    <mergeCell ref="L25:M25"/>
    <mergeCell ref="D26:E26"/>
    <mergeCell ref="D21:F21"/>
    <mergeCell ref="O21:P21"/>
    <mergeCell ref="A22:C22"/>
    <mergeCell ref="D22:E22"/>
    <mergeCell ref="D23:E23"/>
    <mergeCell ref="L23:O23"/>
    <mergeCell ref="L18:O18"/>
    <mergeCell ref="A19:B19"/>
    <mergeCell ref="D19:E19"/>
    <mergeCell ref="D20:E20"/>
    <mergeCell ref="L20:M20"/>
    <mergeCell ref="O20:P20"/>
    <mergeCell ref="A15:C15"/>
    <mergeCell ref="D15:F15"/>
    <mergeCell ref="L15:N15"/>
    <mergeCell ref="D7:E7"/>
    <mergeCell ref="O7:P7"/>
    <mergeCell ref="D8:F8"/>
    <mergeCell ref="O8:Q8"/>
    <mergeCell ref="A11:B11"/>
    <mergeCell ref="D11:F11"/>
    <mergeCell ref="L11:M11"/>
    <mergeCell ref="O11:Q11"/>
    <mergeCell ref="D12:F12"/>
    <mergeCell ref="O12:Q12"/>
    <mergeCell ref="A14:C14"/>
    <mergeCell ref="D14:G14"/>
    <mergeCell ref="L14:N14"/>
    <mergeCell ref="D4:F4"/>
    <mergeCell ref="O4:Q4"/>
    <mergeCell ref="D5:F5"/>
    <mergeCell ref="O5:Q5"/>
    <mergeCell ref="D6:F6"/>
    <mergeCell ref="O6:Q6"/>
    <mergeCell ref="D3:F3"/>
    <mergeCell ref="O3:Q3"/>
    <mergeCell ref="L1:M1"/>
    <mergeCell ref="A2:B2"/>
    <mergeCell ref="D2:F2"/>
    <mergeCell ref="L2:M2"/>
    <mergeCell ref="O2:Q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B6DD8-789F-4E3E-AFF5-B9F03714ECB9}">
  <dimension ref="A1:M40"/>
  <sheetViews>
    <sheetView showGridLines="0" workbookViewId="0">
      <selection activeCell="M41" sqref="M41"/>
    </sheetView>
  </sheetViews>
  <sheetFormatPr defaultRowHeight="15"/>
  <cols>
    <col min="1" max="1" width="25.5703125" bestFit="1" customWidth="1"/>
    <col min="2" max="13" width="12.85546875" customWidth="1"/>
  </cols>
  <sheetData>
    <row r="1" spans="1:13">
      <c r="A1" s="117" t="s">
        <v>141</v>
      </c>
      <c r="B1" s="115">
        <v>1</v>
      </c>
      <c r="C1" s="115">
        <v>2</v>
      </c>
      <c r="D1" s="115">
        <v>3</v>
      </c>
      <c r="E1" s="115">
        <v>4</v>
      </c>
      <c r="F1" s="115">
        <v>5</v>
      </c>
      <c r="G1" s="115">
        <v>6</v>
      </c>
      <c r="H1" s="115">
        <v>7</v>
      </c>
      <c r="I1" s="115">
        <v>8</v>
      </c>
      <c r="J1" s="115">
        <v>9</v>
      </c>
      <c r="K1" s="115">
        <v>10</v>
      </c>
      <c r="L1" s="115">
        <v>11</v>
      </c>
      <c r="M1" s="118">
        <v>12</v>
      </c>
    </row>
    <row r="2" spans="1:13">
      <c r="A2" s="119" t="s">
        <v>142</v>
      </c>
      <c r="B2" s="120">
        <f>Investeringsplan!N29</f>
        <v>0</v>
      </c>
      <c r="C2" s="120">
        <f t="shared" ref="C2:M2" si="0">B2-B5</f>
        <v>0</v>
      </c>
      <c r="D2" s="120">
        <f t="shared" si="0"/>
        <v>0</v>
      </c>
      <c r="E2" s="120">
        <f t="shared" si="0"/>
        <v>0</v>
      </c>
      <c r="F2" s="120">
        <f t="shared" si="0"/>
        <v>0</v>
      </c>
      <c r="G2" s="120">
        <f t="shared" si="0"/>
        <v>0</v>
      </c>
      <c r="H2" s="120">
        <f t="shared" si="0"/>
        <v>0</v>
      </c>
      <c r="I2" s="120">
        <f t="shared" si="0"/>
        <v>0</v>
      </c>
      <c r="J2" s="120">
        <f t="shared" si="0"/>
        <v>0</v>
      </c>
      <c r="K2" s="120">
        <f t="shared" si="0"/>
        <v>0</v>
      </c>
      <c r="L2" s="120">
        <f t="shared" si="0"/>
        <v>0</v>
      </c>
      <c r="M2" s="126">
        <f t="shared" si="0"/>
        <v>0</v>
      </c>
    </row>
    <row r="3" spans="1:13">
      <c r="A3" s="49"/>
      <c r="M3" s="48"/>
    </row>
    <row r="4" spans="1:13">
      <c r="A4" s="49" t="s">
        <v>143</v>
      </c>
      <c r="B4" s="114">
        <f>B2*Investeringsplan!N31</f>
        <v>0</v>
      </c>
      <c r="C4" s="114">
        <f>C2*Investeringsplan!$N$31</f>
        <v>0</v>
      </c>
      <c r="D4" s="114">
        <f>D2*Investeringsplan!$N$31</f>
        <v>0</v>
      </c>
      <c r="E4" s="114">
        <f>E2*Investeringsplan!$N$31</f>
        <v>0</v>
      </c>
      <c r="F4" s="114">
        <f>F2*Investeringsplan!$N$31</f>
        <v>0</v>
      </c>
      <c r="G4" s="114">
        <f>G2*Investeringsplan!$N$31</f>
        <v>0</v>
      </c>
      <c r="H4" s="114">
        <f>H2*Investeringsplan!$N$31</f>
        <v>0</v>
      </c>
      <c r="I4" s="114">
        <f>I2*Investeringsplan!$N$31</f>
        <v>0</v>
      </c>
      <c r="J4" s="114">
        <f>J2*Investeringsplan!$N$31</f>
        <v>0</v>
      </c>
      <c r="K4" s="114">
        <f>K2*Investeringsplan!$N$31</f>
        <v>0</v>
      </c>
      <c r="L4" s="114">
        <f>L2*Investeringsplan!$N$31</f>
        <v>0</v>
      </c>
      <c r="M4" s="122">
        <f>M2*Investeringsplan!$N$31</f>
        <v>0</v>
      </c>
    </row>
    <row r="5" spans="1:13">
      <c r="A5" s="49" t="s">
        <v>139</v>
      </c>
      <c r="B5" s="114">
        <f t="shared" ref="B5:M5" si="1">B7-B4</f>
        <v>0</v>
      </c>
      <c r="C5" s="114">
        <f t="shared" si="1"/>
        <v>0</v>
      </c>
      <c r="D5" s="114">
        <f t="shared" si="1"/>
        <v>0</v>
      </c>
      <c r="E5" s="114">
        <f t="shared" si="1"/>
        <v>0</v>
      </c>
      <c r="F5" s="114">
        <f t="shared" si="1"/>
        <v>0</v>
      </c>
      <c r="G5" s="114">
        <f t="shared" si="1"/>
        <v>0</v>
      </c>
      <c r="H5" s="114">
        <f t="shared" si="1"/>
        <v>0</v>
      </c>
      <c r="I5" s="114">
        <f t="shared" si="1"/>
        <v>0</v>
      </c>
      <c r="J5" s="114">
        <f t="shared" si="1"/>
        <v>0</v>
      </c>
      <c r="K5" s="114">
        <f t="shared" si="1"/>
        <v>0</v>
      </c>
      <c r="L5" s="114">
        <f t="shared" si="1"/>
        <v>0</v>
      </c>
      <c r="M5" s="122">
        <f t="shared" si="1"/>
        <v>0</v>
      </c>
    </row>
    <row r="6" spans="1:13" ht="15.75" thickBot="1">
      <c r="A6" s="49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23"/>
    </row>
    <row r="7" spans="1:13" ht="15.75" thickTop="1">
      <c r="A7" s="49" t="s">
        <v>144</v>
      </c>
      <c r="B7" s="114">
        <f>Investeringsplan!$N$34</f>
        <v>0</v>
      </c>
      <c r="C7" s="114">
        <f>Investeringsplan!$N$34</f>
        <v>0</v>
      </c>
      <c r="D7" s="114">
        <f>Investeringsplan!$N$34</f>
        <v>0</v>
      </c>
      <c r="E7" s="114">
        <f>Investeringsplan!$N$34</f>
        <v>0</v>
      </c>
      <c r="F7" s="114">
        <f>Investeringsplan!$N$34</f>
        <v>0</v>
      </c>
      <c r="G7" s="114">
        <f>Investeringsplan!$N$34</f>
        <v>0</v>
      </c>
      <c r="H7" s="114">
        <f>Investeringsplan!$N$34</f>
        <v>0</v>
      </c>
      <c r="I7" s="114">
        <f>Investeringsplan!$N$34</f>
        <v>0</v>
      </c>
      <c r="J7" s="114">
        <f>Investeringsplan!$N$34</f>
        <v>0</v>
      </c>
      <c r="K7" s="114">
        <f>Investeringsplan!$N$34</f>
        <v>0</v>
      </c>
      <c r="L7" s="114">
        <f>Investeringsplan!$N$34</f>
        <v>0</v>
      </c>
      <c r="M7" s="122">
        <f>Investeringsplan!$N$34</f>
        <v>0</v>
      </c>
    </row>
    <row r="8" spans="1:13">
      <c r="A8" s="49"/>
      <c r="M8" s="125"/>
    </row>
    <row r="9" spans="1:13">
      <c r="A9" s="117" t="s">
        <v>145</v>
      </c>
      <c r="B9" s="115">
        <v>13</v>
      </c>
      <c r="C9" s="115">
        <v>14</v>
      </c>
      <c r="D9" s="115">
        <v>15</v>
      </c>
      <c r="E9" s="115">
        <v>16</v>
      </c>
      <c r="F9" s="115">
        <v>17</v>
      </c>
      <c r="G9" s="115">
        <v>18</v>
      </c>
      <c r="H9" s="115">
        <v>19</v>
      </c>
      <c r="I9" s="115">
        <v>20</v>
      </c>
      <c r="J9" s="115">
        <v>21</v>
      </c>
      <c r="K9" s="115">
        <v>22</v>
      </c>
      <c r="L9" s="115">
        <v>23</v>
      </c>
      <c r="M9" s="118">
        <v>24</v>
      </c>
    </row>
    <row r="10" spans="1:13">
      <c r="A10" s="119" t="s">
        <v>142</v>
      </c>
      <c r="B10" s="120">
        <f>M2-M5</f>
        <v>0</v>
      </c>
      <c r="C10" s="120">
        <f t="shared" ref="C10:M10" si="2">B10-B13</f>
        <v>0</v>
      </c>
      <c r="D10" s="120">
        <f t="shared" si="2"/>
        <v>0</v>
      </c>
      <c r="E10" s="120">
        <f t="shared" si="2"/>
        <v>0</v>
      </c>
      <c r="F10" s="120">
        <f t="shared" si="2"/>
        <v>0</v>
      </c>
      <c r="G10" s="120">
        <f t="shared" si="2"/>
        <v>0</v>
      </c>
      <c r="H10" s="120">
        <f t="shared" si="2"/>
        <v>0</v>
      </c>
      <c r="I10" s="120">
        <f t="shared" si="2"/>
        <v>0</v>
      </c>
      <c r="J10" s="120">
        <f t="shared" si="2"/>
        <v>0</v>
      </c>
      <c r="K10" s="120">
        <f t="shared" si="2"/>
        <v>0</v>
      </c>
      <c r="L10" s="120">
        <f t="shared" si="2"/>
        <v>0</v>
      </c>
      <c r="M10" s="121">
        <f t="shared" si="2"/>
        <v>0</v>
      </c>
    </row>
    <row r="11" spans="1:13">
      <c r="A11" s="49"/>
      <c r="M11" s="48"/>
    </row>
    <row r="12" spans="1:13">
      <c r="A12" s="49" t="s">
        <v>143</v>
      </c>
      <c r="B12" s="114">
        <f>B10*Investeringsplan!$N$31</f>
        <v>0</v>
      </c>
      <c r="C12" s="114">
        <f>C10*Investeringsplan!$N$31</f>
        <v>0</v>
      </c>
      <c r="D12" s="114">
        <f>D10*Investeringsplan!$N$31</f>
        <v>0</v>
      </c>
      <c r="E12" s="114">
        <f>E10*Investeringsplan!$N$31</f>
        <v>0</v>
      </c>
      <c r="F12" s="114">
        <f>F10*Investeringsplan!$N$31</f>
        <v>0</v>
      </c>
      <c r="G12" s="114">
        <f>G10*Investeringsplan!$N$31</f>
        <v>0</v>
      </c>
      <c r="H12" s="114">
        <f>H10*Investeringsplan!$N$31</f>
        <v>0</v>
      </c>
      <c r="I12" s="114">
        <f>I10*Investeringsplan!$N$31</f>
        <v>0</v>
      </c>
      <c r="J12" s="114">
        <f>J10*Investeringsplan!$N$31</f>
        <v>0</v>
      </c>
      <c r="K12" s="114">
        <f>K10*Investeringsplan!$N$31</f>
        <v>0</v>
      </c>
      <c r="L12" s="114">
        <f>L10*Investeringsplan!$N$31</f>
        <v>0</v>
      </c>
      <c r="M12" s="122">
        <f>M10*Investeringsplan!$N$31</f>
        <v>0</v>
      </c>
    </row>
    <row r="13" spans="1:13">
      <c r="A13" s="49" t="s">
        <v>139</v>
      </c>
      <c r="B13" s="114">
        <f t="shared" ref="B13:M13" si="3">B15-B12</f>
        <v>0</v>
      </c>
      <c r="C13" s="114">
        <f t="shared" si="3"/>
        <v>0</v>
      </c>
      <c r="D13" s="114">
        <f t="shared" si="3"/>
        <v>0</v>
      </c>
      <c r="E13" s="114">
        <f t="shared" si="3"/>
        <v>0</v>
      </c>
      <c r="F13" s="114">
        <f t="shared" si="3"/>
        <v>0</v>
      </c>
      <c r="G13" s="114">
        <f t="shared" si="3"/>
        <v>0</v>
      </c>
      <c r="H13" s="114">
        <f t="shared" si="3"/>
        <v>0</v>
      </c>
      <c r="I13" s="114">
        <f t="shared" si="3"/>
        <v>0</v>
      </c>
      <c r="J13" s="114">
        <f t="shared" si="3"/>
        <v>0</v>
      </c>
      <c r="K13" s="114">
        <f t="shared" si="3"/>
        <v>0</v>
      </c>
      <c r="L13" s="114">
        <f t="shared" si="3"/>
        <v>0</v>
      </c>
      <c r="M13" s="122">
        <f t="shared" si="3"/>
        <v>0</v>
      </c>
    </row>
    <row r="14" spans="1:13" ht="15.75" thickBot="1">
      <c r="A14" s="49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23"/>
    </row>
    <row r="15" spans="1:13" ht="15.75" thickTop="1">
      <c r="A15" s="49" t="s">
        <v>144</v>
      </c>
      <c r="B15" s="114">
        <f>Investeringsplan!$N$34</f>
        <v>0</v>
      </c>
      <c r="C15" s="114">
        <f>Investeringsplan!$N$34</f>
        <v>0</v>
      </c>
      <c r="D15" s="114">
        <f>Investeringsplan!$N$34</f>
        <v>0</v>
      </c>
      <c r="E15" s="114">
        <f>Investeringsplan!$N$34</f>
        <v>0</v>
      </c>
      <c r="F15" s="114">
        <f>Investeringsplan!$N$34</f>
        <v>0</v>
      </c>
      <c r="G15" s="114">
        <f>Investeringsplan!$N$34</f>
        <v>0</v>
      </c>
      <c r="H15" s="114">
        <f>Investeringsplan!$N$34</f>
        <v>0</v>
      </c>
      <c r="I15" s="114">
        <f>Investeringsplan!$N$34</f>
        <v>0</v>
      </c>
      <c r="J15" s="114">
        <f>Investeringsplan!$N$34</f>
        <v>0</v>
      </c>
      <c r="K15" s="114">
        <f>Investeringsplan!$N$34</f>
        <v>0</v>
      </c>
      <c r="L15" s="114">
        <f>Investeringsplan!$N$34</f>
        <v>0</v>
      </c>
      <c r="M15" s="122">
        <f>Investeringsplan!$N$34</f>
        <v>0</v>
      </c>
    </row>
    <row r="16" spans="1:13">
      <c r="A16" s="49"/>
      <c r="M16" s="48"/>
    </row>
    <row r="17" spans="1:13">
      <c r="A17" s="117" t="s">
        <v>146</v>
      </c>
      <c r="B17" s="115">
        <v>25</v>
      </c>
      <c r="C17" s="115">
        <v>26</v>
      </c>
      <c r="D17" s="115">
        <v>27</v>
      </c>
      <c r="E17" s="115">
        <v>28</v>
      </c>
      <c r="F17" s="115">
        <v>29</v>
      </c>
      <c r="G17" s="115">
        <v>30</v>
      </c>
      <c r="H17" s="115">
        <v>31</v>
      </c>
      <c r="I17" s="115">
        <v>32</v>
      </c>
      <c r="J17" s="115">
        <v>33</v>
      </c>
      <c r="K17" s="115">
        <v>34</v>
      </c>
      <c r="L17" s="115">
        <v>35</v>
      </c>
      <c r="M17" s="118">
        <v>36</v>
      </c>
    </row>
    <row r="18" spans="1:13">
      <c r="A18" s="119" t="s">
        <v>142</v>
      </c>
      <c r="B18" s="120">
        <f>M10-M13</f>
        <v>0</v>
      </c>
      <c r="C18" s="120">
        <f t="shared" ref="C18:M18" si="4">B18-B21</f>
        <v>0</v>
      </c>
      <c r="D18" s="120">
        <f t="shared" si="4"/>
        <v>0</v>
      </c>
      <c r="E18" s="120">
        <f t="shared" si="4"/>
        <v>0</v>
      </c>
      <c r="F18" s="120">
        <f t="shared" si="4"/>
        <v>0</v>
      </c>
      <c r="G18" s="120">
        <f t="shared" si="4"/>
        <v>0</v>
      </c>
      <c r="H18" s="120">
        <f t="shared" si="4"/>
        <v>0</v>
      </c>
      <c r="I18" s="120">
        <f t="shared" si="4"/>
        <v>0</v>
      </c>
      <c r="J18" s="120">
        <f t="shared" si="4"/>
        <v>0</v>
      </c>
      <c r="K18" s="120">
        <f t="shared" si="4"/>
        <v>0</v>
      </c>
      <c r="L18" s="120">
        <f t="shared" si="4"/>
        <v>0</v>
      </c>
      <c r="M18" s="121">
        <f t="shared" si="4"/>
        <v>0</v>
      </c>
    </row>
    <row r="19" spans="1:13">
      <c r="A19" s="49"/>
      <c r="M19" s="48"/>
    </row>
    <row r="20" spans="1:13">
      <c r="A20" s="49" t="s">
        <v>143</v>
      </c>
      <c r="B20" s="114">
        <f>B18*Investeringsplan!$N$31</f>
        <v>0</v>
      </c>
      <c r="C20" s="114">
        <f>C18*Investeringsplan!$N$31</f>
        <v>0</v>
      </c>
      <c r="D20" s="114">
        <f>D18*Investeringsplan!$N$31</f>
        <v>0</v>
      </c>
      <c r="E20" s="114">
        <f>E18*Investeringsplan!$N$31</f>
        <v>0</v>
      </c>
      <c r="F20" s="114">
        <f>F18*Investeringsplan!$N$31</f>
        <v>0</v>
      </c>
      <c r="G20" s="114">
        <f>G18*Investeringsplan!$N$31</f>
        <v>0</v>
      </c>
      <c r="H20" s="114">
        <f>H18*Investeringsplan!$N$31</f>
        <v>0</v>
      </c>
      <c r="I20" s="114">
        <f>I18*Investeringsplan!$N$31</f>
        <v>0</v>
      </c>
      <c r="J20" s="114">
        <f>J18*Investeringsplan!$N$31</f>
        <v>0</v>
      </c>
      <c r="K20" s="114">
        <f>K18*Investeringsplan!$N$31</f>
        <v>0</v>
      </c>
      <c r="L20" s="114">
        <f>L18*Investeringsplan!$N$31</f>
        <v>0</v>
      </c>
      <c r="M20" s="122">
        <f>M18*Investeringsplan!$N$31</f>
        <v>0</v>
      </c>
    </row>
    <row r="21" spans="1:13">
      <c r="A21" s="49" t="s">
        <v>139</v>
      </c>
      <c r="B21" s="114">
        <f t="shared" ref="B21:M21" si="5">B23-B20</f>
        <v>0</v>
      </c>
      <c r="C21" s="114">
        <f t="shared" si="5"/>
        <v>0</v>
      </c>
      <c r="D21" s="114">
        <f t="shared" si="5"/>
        <v>0</v>
      </c>
      <c r="E21" s="114">
        <f t="shared" si="5"/>
        <v>0</v>
      </c>
      <c r="F21" s="114">
        <f t="shared" si="5"/>
        <v>0</v>
      </c>
      <c r="G21" s="114">
        <f t="shared" si="5"/>
        <v>0</v>
      </c>
      <c r="H21" s="114">
        <f t="shared" si="5"/>
        <v>0</v>
      </c>
      <c r="I21" s="114">
        <f t="shared" si="5"/>
        <v>0</v>
      </c>
      <c r="J21" s="114">
        <f t="shared" si="5"/>
        <v>0</v>
      </c>
      <c r="K21" s="114">
        <f t="shared" si="5"/>
        <v>0</v>
      </c>
      <c r="L21" s="114">
        <f t="shared" si="5"/>
        <v>0</v>
      </c>
      <c r="M21" s="122">
        <f t="shared" si="5"/>
        <v>0</v>
      </c>
    </row>
    <row r="22" spans="1:13" ht="15.75" thickBot="1">
      <c r="A22" s="49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23"/>
    </row>
    <row r="23" spans="1:13" ht="15.75" thickTop="1">
      <c r="A23" s="49" t="s">
        <v>144</v>
      </c>
      <c r="B23" s="114">
        <f>Investeringsplan!$N$34</f>
        <v>0</v>
      </c>
      <c r="C23" s="114">
        <f>Investeringsplan!$N$34</f>
        <v>0</v>
      </c>
      <c r="D23" s="114">
        <f>Investeringsplan!$N$34</f>
        <v>0</v>
      </c>
      <c r="E23" s="114">
        <f>Investeringsplan!$N$34</f>
        <v>0</v>
      </c>
      <c r="F23" s="114">
        <f>Investeringsplan!$N$34</f>
        <v>0</v>
      </c>
      <c r="G23" s="114">
        <f>Investeringsplan!$N$34</f>
        <v>0</v>
      </c>
      <c r="H23" s="114">
        <f>Investeringsplan!$N$34</f>
        <v>0</v>
      </c>
      <c r="I23" s="114">
        <f>Investeringsplan!$N$34</f>
        <v>0</v>
      </c>
      <c r="J23" s="114">
        <f>Investeringsplan!$N$34</f>
        <v>0</v>
      </c>
      <c r="K23" s="114">
        <f>Investeringsplan!$N$34</f>
        <v>0</v>
      </c>
      <c r="L23" s="114">
        <f>Investeringsplan!$N$34</f>
        <v>0</v>
      </c>
      <c r="M23" s="122">
        <f>Investeringsplan!$N$34</f>
        <v>0</v>
      </c>
    </row>
    <row r="24" spans="1:13">
      <c r="A24" s="49"/>
      <c r="M24" s="48"/>
    </row>
    <row r="25" spans="1:13">
      <c r="A25" s="117" t="s">
        <v>147</v>
      </c>
      <c r="B25" s="115">
        <v>37</v>
      </c>
      <c r="C25" s="115">
        <v>38</v>
      </c>
      <c r="D25" s="115">
        <v>39</v>
      </c>
      <c r="E25" s="115">
        <v>40</v>
      </c>
      <c r="F25" s="115">
        <v>41</v>
      </c>
      <c r="G25" s="115">
        <v>42</v>
      </c>
      <c r="H25" s="115">
        <v>43</v>
      </c>
      <c r="I25" s="115">
        <v>44</v>
      </c>
      <c r="J25" s="115">
        <v>45</v>
      </c>
      <c r="K25" s="115">
        <v>46</v>
      </c>
      <c r="L25" s="115">
        <v>47</v>
      </c>
      <c r="M25" s="118">
        <v>48</v>
      </c>
    </row>
    <row r="26" spans="1:13">
      <c r="A26" s="119" t="s">
        <v>142</v>
      </c>
      <c r="B26" s="120">
        <f>M18-M21</f>
        <v>0</v>
      </c>
      <c r="C26" s="120">
        <f t="shared" ref="C26:M26" si="6">B26-B29</f>
        <v>0</v>
      </c>
      <c r="D26" s="120">
        <f t="shared" si="6"/>
        <v>0</v>
      </c>
      <c r="E26" s="120">
        <f t="shared" si="6"/>
        <v>0</v>
      </c>
      <c r="F26" s="120">
        <f t="shared" si="6"/>
        <v>0</v>
      </c>
      <c r="G26" s="120">
        <f t="shared" si="6"/>
        <v>0</v>
      </c>
      <c r="H26" s="120">
        <f t="shared" si="6"/>
        <v>0</v>
      </c>
      <c r="I26" s="120">
        <f t="shared" si="6"/>
        <v>0</v>
      </c>
      <c r="J26" s="120">
        <f t="shared" si="6"/>
        <v>0</v>
      </c>
      <c r="K26" s="120">
        <f t="shared" si="6"/>
        <v>0</v>
      </c>
      <c r="L26" s="120">
        <f t="shared" si="6"/>
        <v>0</v>
      </c>
      <c r="M26" s="121">
        <f t="shared" si="6"/>
        <v>0</v>
      </c>
    </row>
    <row r="27" spans="1:13">
      <c r="A27" s="49"/>
      <c r="M27" s="48"/>
    </row>
    <row r="28" spans="1:13">
      <c r="A28" s="49" t="s">
        <v>143</v>
      </c>
      <c r="B28" s="114">
        <f>B26*Investeringsplan!$N$31</f>
        <v>0</v>
      </c>
      <c r="C28" s="114">
        <f>C26*Investeringsplan!$N$31</f>
        <v>0</v>
      </c>
      <c r="D28" s="114">
        <f>D26*Investeringsplan!$N$31</f>
        <v>0</v>
      </c>
      <c r="E28" s="114">
        <f>E26*Investeringsplan!$N$31</f>
        <v>0</v>
      </c>
      <c r="F28" s="114">
        <f>F26*Investeringsplan!$N$31</f>
        <v>0</v>
      </c>
      <c r="G28" s="114">
        <f>G26*Investeringsplan!$N$31</f>
        <v>0</v>
      </c>
      <c r="H28" s="114">
        <f>H26*Investeringsplan!$N$31</f>
        <v>0</v>
      </c>
      <c r="I28" s="114">
        <f>I26*Investeringsplan!$N$31</f>
        <v>0</v>
      </c>
      <c r="J28" s="114">
        <f>J26*Investeringsplan!$N$31</f>
        <v>0</v>
      </c>
      <c r="K28" s="114">
        <f>K26*Investeringsplan!$N$31</f>
        <v>0</v>
      </c>
      <c r="L28" s="114">
        <f>L26*Investeringsplan!$N$31</f>
        <v>0</v>
      </c>
      <c r="M28" s="122">
        <f>M26*Investeringsplan!$N$31</f>
        <v>0</v>
      </c>
    </row>
    <row r="29" spans="1:13">
      <c r="A29" s="49" t="s">
        <v>139</v>
      </c>
      <c r="B29" s="114">
        <f t="shared" ref="B29:M29" si="7">B31-B28</f>
        <v>0</v>
      </c>
      <c r="C29" s="114">
        <f t="shared" si="7"/>
        <v>0</v>
      </c>
      <c r="D29" s="114">
        <f t="shared" si="7"/>
        <v>0</v>
      </c>
      <c r="E29" s="114">
        <f t="shared" si="7"/>
        <v>0</v>
      </c>
      <c r="F29" s="114">
        <f t="shared" si="7"/>
        <v>0</v>
      </c>
      <c r="G29" s="114">
        <f t="shared" si="7"/>
        <v>0</v>
      </c>
      <c r="H29" s="114">
        <f t="shared" si="7"/>
        <v>0</v>
      </c>
      <c r="I29" s="114">
        <f t="shared" si="7"/>
        <v>0</v>
      </c>
      <c r="J29" s="114">
        <f t="shared" si="7"/>
        <v>0</v>
      </c>
      <c r="K29" s="114">
        <f t="shared" si="7"/>
        <v>0</v>
      </c>
      <c r="L29" s="114">
        <f t="shared" si="7"/>
        <v>0</v>
      </c>
      <c r="M29" s="122">
        <f t="shared" si="7"/>
        <v>0</v>
      </c>
    </row>
    <row r="30" spans="1:13" ht="15.75" thickBot="1">
      <c r="A30" s="49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23"/>
    </row>
    <row r="31" spans="1:13" ht="15.75" thickTop="1">
      <c r="A31" s="49" t="s">
        <v>144</v>
      </c>
      <c r="B31" s="114">
        <f>Investeringsplan!$N$34</f>
        <v>0</v>
      </c>
      <c r="C31" s="114">
        <f>Investeringsplan!$N$34</f>
        <v>0</v>
      </c>
      <c r="D31" s="114">
        <f>Investeringsplan!$N$34</f>
        <v>0</v>
      </c>
      <c r="E31" s="114">
        <f>Investeringsplan!$N$34</f>
        <v>0</v>
      </c>
      <c r="F31" s="114">
        <f>Investeringsplan!$N$34</f>
        <v>0</v>
      </c>
      <c r="G31" s="114">
        <f>Investeringsplan!$N$34</f>
        <v>0</v>
      </c>
      <c r="H31" s="114">
        <f>Investeringsplan!$N$34</f>
        <v>0</v>
      </c>
      <c r="I31" s="114">
        <f>Investeringsplan!$N$34</f>
        <v>0</v>
      </c>
      <c r="J31" s="114">
        <f>Investeringsplan!$N$34</f>
        <v>0</v>
      </c>
      <c r="K31" s="114">
        <f>Investeringsplan!$N$34</f>
        <v>0</v>
      </c>
      <c r="L31" s="114">
        <f>Investeringsplan!$N$34</f>
        <v>0</v>
      </c>
      <c r="M31" s="122">
        <f>Investeringsplan!$N$34</f>
        <v>0</v>
      </c>
    </row>
    <row r="32" spans="1:13">
      <c r="A32" s="49"/>
      <c r="M32" s="48"/>
    </row>
    <row r="33" spans="1:13">
      <c r="A33" s="117" t="s">
        <v>148</v>
      </c>
      <c r="B33" s="115">
        <v>49</v>
      </c>
      <c r="C33" s="115">
        <v>50</v>
      </c>
      <c r="D33" s="115">
        <v>51</v>
      </c>
      <c r="E33" s="115">
        <v>52</v>
      </c>
      <c r="F33" s="115">
        <v>53</v>
      </c>
      <c r="G33" s="115">
        <v>54</v>
      </c>
      <c r="H33" s="115">
        <v>55</v>
      </c>
      <c r="I33" s="115">
        <v>56</v>
      </c>
      <c r="J33" s="115">
        <v>57</v>
      </c>
      <c r="K33" s="115">
        <v>58</v>
      </c>
      <c r="L33" s="115">
        <v>59</v>
      </c>
      <c r="M33" s="118">
        <v>60</v>
      </c>
    </row>
    <row r="34" spans="1:13">
      <c r="A34" s="119" t="s">
        <v>142</v>
      </c>
      <c r="B34" s="120">
        <f>M26-M29</f>
        <v>0</v>
      </c>
      <c r="C34" s="120">
        <f t="shared" ref="C34:M34" si="8">B34-B37</f>
        <v>0</v>
      </c>
      <c r="D34" s="120">
        <f t="shared" si="8"/>
        <v>0</v>
      </c>
      <c r="E34" s="120">
        <f t="shared" si="8"/>
        <v>0</v>
      </c>
      <c r="F34" s="120">
        <f t="shared" si="8"/>
        <v>0</v>
      </c>
      <c r="G34" s="120">
        <f t="shared" si="8"/>
        <v>0</v>
      </c>
      <c r="H34" s="120">
        <f t="shared" si="8"/>
        <v>0</v>
      </c>
      <c r="I34" s="120">
        <f t="shared" si="8"/>
        <v>0</v>
      </c>
      <c r="J34" s="120">
        <f t="shared" si="8"/>
        <v>0</v>
      </c>
      <c r="K34" s="120">
        <f t="shared" si="8"/>
        <v>0</v>
      </c>
      <c r="L34" s="120">
        <f t="shared" si="8"/>
        <v>0</v>
      </c>
      <c r="M34" s="121">
        <f t="shared" si="8"/>
        <v>0</v>
      </c>
    </row>
    <row r="35" spans="1:13">
      <c r="A35" s="49"/>
      <c r="M35" s="48"/>
    </row>
    <row r="36" spans="1:13">
      <c r="A36" s="49" t="s">
        <v>143</v>
      </c>
      <c r="B36" s="114">
        <f>B34*Investeringsplan!$N$31</f>
        <v>0</v>
      </c>
      <c r="C36" s="114">
        <f>C34*Investeringsplan!$N$31</f>
        <v>0</v>
      </c>
      <c r="D36" s="114">
        <f>D34*Investeringsplan!$N$31</f>
        <v>0</v>
      </c>
      <c r="E36" s="114">
        <f>E34*Investeringsplan!$N$31</f>
        <v>0</v>
      </c>
      <c r="F36" s="114">
        <f>F34*Investeringsplan!$N$31</f>
        <v>0</v>
      </c>
      <c r="G36" s="114">
        <f>G34*Investeringsplan!$N$31</f>
        <v>0</v>
      </c>
      <c r="H36" s="114">
        <f>H34*Investeringsplan!$N$31</f>
        <v>0</v>
      </c>
      <c r="I36" s="114">
        <f>I34*Investeringsplan!$N$31</f>
        <v>0</v>
      </c>
      <c r="J36" s="114">
        <f>J34*Investeringsplan!$N$31</f>
        <v>0</v>
      </c>
      <c r="K36" s="114">
        <f>K34*Investeringsplan!$N$31</f>
        <v>0</v>
      </c>
      <c r="L36" s="114">
        <f>L34*Investeringsplan!$N$31</f>
        <v>0</v>
      </c>
      <c r="M36" s="122">
        <f>M34*Investeringsplan!$N$31</f>
        <v>0</v>
      </c>
    </row>
    <row r="37" spans="1:13">
      <c r="A37" s="49" t="s">
        <v>139</v>
      </c>
      <c r="B37" s="114">
        <f t="shared" ref="B37:M37" si="9">B39-B36</f>
        <v>0</v>
      </c>
      <c r="C37" s="114">
        <f t="shared" si="9"/>
        <v>0</v>
      </c>
      <c r="D37" s="114">
        <f t="shared" si="9"/>
        <v>0</v>
      </c>
      <c r="E37" s="114">
        <f t="shared" si="9"/>
        <v>0</v>
      </c>
      <c r="F37" s="114">
        <f t="shared" si="9"/>
        <v>0</v>
      </c>
      <c r="G37" s="114">
        <f t="shared" si="9"/>
        <v>0</v>
      </c>
      <c r="H37" s="114">
        <f t="shared" si="9"/>
        <v>0</v>
      </c>
      <c r="I37" s="114">
        <f t="shared" si="9"/>
        <v>0</v>
      </c>
      <c r="J37" s="114">
        <f t="shared" si="9"/>
        <v>0</v>
      </c>
      <c r="K37" s="114">
        <f t="shared" si="9"/>
        <v>0</v>
      </c>
      <c r="L37" s="114">
        <f t="shared" si="9"/>
        <v>0</v>
      </c>
      <c r="M37" s="122">
        <f t="shared" si="9"/>
        <v>0</v>
      </c>
    </row>
    <row r="38" spans="1:13" ht="15.75" thickBot="1">
      <c r="A38" s="49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23"/>
    </row>
    <row r="39" spans="1:13" ht="15.75" thickTop="1">
      <c r="A39" s="49" t="s">
        <v>144</v>
      </c>
      <c r="B39" s="114">
        <f>Investeringsplan!$N$34</f>
        <v>0</v>
      </c>
      <c r="C39" s="114">
        <f>Investeringsplan!$N$34</f>
        <v>0</v>
      </c>
      <c r="D39" s="114">
        <f>Investeringsplan!$N$34</f>
        <v>0</v>
      </c>
      <c r="E39" s="114">
        <f>Investeringsplan!$N$34</f>
        <v>0</v>
      </c>
      <c r="F39" s="114">
        <f>Investeringsplan!$N$34</f>
        <v>0</v>
      </c>
      <c r="G39" s="114">
        <f>Investeringsplan!$N$34</f>
        <v>0</v>
      </c>
      <c r="H39" s="114">
        <f>Investeringsplan!$N$34</f>
        <v>0</v>
      </c>
      <c r="I39" s="114">
        <f>Investeringsplan!$N$34</f>
        <v>0</v>
      </c>
      <c r="J39" s="114">
        <f>Investeringsplan!$N$34</f>
        <v>0</v>
      </c>
      <c r="K39" s="114">
        <f>Investeringsplan!$N$34</f>
        <v>0</v>
      </c>
      <c r="L39" s="114">
        <f>Investeringsplan!$N$34</f>
        <v>0</v>
      </c>
      <c r="M39" s="122">
        <f>Investeringsplan!$N$34</f>
        <v>0</v>
      </c>
    </row>
    <row r="40" spans="1:13">
      <c r="A40" s="12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125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926AAEF4392E4A925CA885D85EA840" ma:contentTypeVersion="17" ma:contentTypeDescription="Een nieuw document maken." ma:contentTypeScope="" ma:versionID="431c62f415e9ce4629badc31c85a648b">
  <xsd:schema xmlns:xsd="http://www.w3.org/2001/XMLSchema" xmlns:xs="http://www.w3.org/2001/XMLSchema" xmlns:p="http://schemas.microsoft.com/office/2006/metadata/properties" xmlns:ns2="ff950d1e-2c95-46c5-b4f6-7e9c1e210645" xmlns:ns3="0d86ee05-93a8-4ff2-baff-d0f1314c5425" targetNamespace="http://schemas.microsoft.com/office/2006/metadata/properties" ma:root="true" ma:fieldsID="ec7103c1c9b6109967528f675aef6ea9" ns2:_="" ns3:_="">
    <xsd:import namespace="ff950d1e-2c95-46c5-b4f6-7e9c1e210645"/>
    <xsd:import namespace="0d86ee05-93a8-4ff2-baff-d0f1314c54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950d1e-2c95-46c5-b4f6-7e9c1e2106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b52b90ad-887c-4b34-9b06-691dd805f4b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86ee05-93a8-4ff2-baff-d0f1314c542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39dc624-8908-401f-9df7-eb9780c80cd9}" ma:internalName="TaxCatchAll" ma:showField="CatchAllData" ma:web="0d86ee05-93a8-4ff2-baff-d0f1314c54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1EC1F6-2B5B-40EC-96A1-1BBF2A3B0143}"/>
</file>

<file path=customXml/itemProps2.xml><?xml version="1.0" encoding="utf-8"?>
<ds:datastoreItem xmlns:ds="http://schemas.openxmlformats.org/officeDocument/2006/customXml" ds:itemID="{3A0D97E5-1006-4283-8220-D022C10483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Meta van der Meer</dc:creator>
  <cp:keywords/>
  <dc:description/>
  <cp:lastModifiedBy/>
  <cp:revision/>
  <dcterms:created xsi:type="dcterms:W3CDTF">2023-09-19T07:23:13Z</dcterms:created>
  <dcterms:modified xsi:type="dcterms:W3CDTF">2023-11-03T12:40:23Z</dcterms:modified>
  <cp:category/>
  <cp:contentStatus/>
</cp:coreProperties>
</file>